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F:\AMEL\sirup 2023\"/>
    </mc:Choice>
  </mc:AlternateContent>
  <xr:revisionPtr revIDLastSave="0" documentId="13_ncr:1_{0DAF4999-D21B-4E5A-A9F9-54C623790D38}" xr6:coauthVersionLast="47" xr6:coauthVersionMax="47" xr10:uidLastSave="{00000000-0000-0000-0000-000000000000}"/>
  <bookViews>
    <workbookView xWindow="-110" yWindow="-110" windowWidth="19420" windowHeight="11500" tabRatio="500" activeTab="1" xr2:uid="{00000000-000D-0000-FFFF-FFFF00000000}"/>
  </bookViews>
  <sheets>
    <sheet name="Sheet1" sheetId="1" r:id="rId1"/>
    <sheet name="REKAP OPD (2)" sheetId="3" r:id="rId2"/>
  </sheets>
  <externalReferences>
    <externalReference r:id="rId3"/>
  </externalReferences>
  <definedNames>
    <definedName name="_xlnm.Print_Area" localSheetId="1">'REKAP OPD (2)'!$B$2:$H$60</definedName>
    <definedName name="_xlnm.Print_Titles" localSheetId="1">'REKAP OPD (2)'!$7:$8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8" i="3" l="1"/>
  <c r="F48" i="3"/>
  <c r="D48" i="3"/>
  <c r="E47" i="3"/>
  <c r="F47" i="3"/>
  <c r="D47" i="3"/>
  <c r="E46" i="3"/>
  <c r="F46" i="3"/>
  <c r="D46" i="3"/>
  <c r="E45" i="3"/>
  <c r="F45" i="3"/>
  <c r="D45" i="3"/>
  <c r="E44" i="3"/>
  <c r="F44" i="3"/>
  <c r="D44" i="3"/>
  <c r="G44" i="3" s="1"/>
  <c r="E43" i="3"/>
  <c r="F43" i="3"/>
  <c r="D43" i="3"/>
  <c r="E42" i="3"/>
  <c r="F42" i="3"/>
  <c r="D42" i="3"/>
  <c r="G42" i="3" s="1"/>
  <c r="E41" i="3"/>
  <c r="F41" i="3"/>
  <c r="D41" i="3"/>
  <c r="E40" i="3"/>
  <c r="F40" i="3"/>
  <c r="D40" i="3"/>
  <c r="G40" i="3" s="1"/>
  <c r="E39" i="3"/>
  <c r="F39" i="3"/>
  <c r="D39" i="3"/>
  <c r="G39" i="3" s="1"/>
  <c r="E38" i="3"/>
  <c r="F38" i="3"/>
  <c r="D38" i="3"/>
  <c r="E37" i="3"/>
  <c r="F37" i="3"/>
  <c r="D37" i="3"/>
  <c r="G37" i="3" s="1"/>
  <c r="E36" i="3"/>
  <c r="F36" i="3"/>
  <c r="D36" i="3"/>
  <c r="E35" i="3"/>
  <c r="G35" i="3" s="1"/>
  <c r="F35" i="3"/>
  <c r="D35" i="3"/>
  <c r="E34" i="3"/>
  <c r="F34" i="3"/>
  <c r="D34" i="3"/>
  <c r="E33" i="3"/>
  <c r="F33" i="3"/>
  <c r="D33" i="3"/>
  <c r="E32" i="3"/>
  <c r="F32" i="3"/>
  <c r="D32" i="3"/>
  <c r="E31" i="3"/>
  <c r="F31" i="3"/>
  <c r="D31" i="3"/>
  <c r="E30" i="3"/>
  <c r="G30" i="3" s="1"/>
  <c r="F30" i="3"/>
  <c r="D30" i="3"/>
  <c r="E29" i="3"/>
  <c r="F29" i="3"/>
  <c r="D29" i="3"/>
  <c r="E27" i="3"/>
  <c r="F27" i="3"/>
  <c r="D27" i="3"/>
  <c r="E26" i="3"/>
  <c r="F26" i="3"/>
  <c r="D26" i="3"/>
  <c r="E28" i="3"/>
  <c r="F28" i="3"/>
  <c r="D28" i="3"/>
  <c r="E25" i="3"/>
  <c r="F25" i="3"/>
  <c r="D25" i="3"/>
  <c r="E24" i="3"/>
  <c r="F24" i="3"/>
  <c r="D24" i="3"/>
  <c r="G24" i="3" s="1"/>
  <c r="E23" i="3"/>
  <c r="F23" i="3"/>
  <c r="D23" i="3"/>
  <c r="G23" i="3" s="1"/>
  <c r="F126" i="1"/>
  <c r="G126" i="1"/>
  <c r="H126" i="1"/>
  <c r="E126" i="1"/>
  <c r="E22" i="3"/>
  <c r="F22" i="3"/>
  <c r="D22" i="3"/>
  <c r="G22" i="3" s="1"/>
  <c r="F28" i="1"/>
  <c r="G28" i="1"/>
  <c r="H28" i="1"/>
  <c r="E28" i="1"/>
  <c r="G16" i="3"/>
  <c r="H49" i="3"/>
  <c r="C31" i="3"/>
  <c r="C30" i="3"/>
  <c r="C29" i="3"/>
  <c r="C27" i="3"/>
  <c r="C25" i="3"/>
  <c r="C24" i="3"/>
  <c r="C23" i="3"/>
  <c r="C22" i="3"/>
  <c r="C21" i="3"/>
  <c r="C20" i="3"/>
  <c r="C18" i="3"/>
  <c r="C17" i="3"/>
  <c r="C16" i="3"/>
  <c r="C15" i="3"/>
  <c r="C14" i="3"/>
  <c r="C13" i="3"/>
  <c r="C12" i="3"/>
  <c r="C11" i="3"/>
  <c r="C10" i="3"/>
  <c r="G25" i="3" l="1"/>
  <c r="G43" i="3"/>
  <c r="G46" i="3"/>
  <c r="G48" i="3"/>
  <c r="G45" i="3"/>
  <c r="G31" i="3"/>
  <c r="G28" i="3"/>
  <c r="G29" i="3"/>
  <c r="G38" i="3"/>
  <c r="G32" i="3"/>
  <c r="G47" i="3"/>
  <c r="G34" i="3"/>
  <c r="G27" i="3"/>
  <c r="G41" i="3"/>
  <c r="G36" i="3"/>
  <c r="G26" i="3"/>
  <c r="G33" i="3"/>
  <c r="F275" i="1"/>
  <c r="G275" i="1"/>
  <c r="H275" i="1"/>
  <c r="I275" i="1"/>
  <c r="E275" i="1"/>
  <c r="F304" i="1"/>
  <c r="G304" i="1"/>
  <c r="H304" i="1"/>
  <c r="I304" i="1"/>
  <c r="E304" i="1"/>
  <c r="F309" i="1"/>
  <c r="G309" i="1"/>
  <c r="H309" i="1"/>
  <c r="I309" i="1"/>
  <c r="E309" i="1"/>
  <c r="F314" i="1"/>
  <c r="G314" i="1"/>
  <c r="H314" i="1"/>
  <c r="I314" i="1"/>
  <c r="E314" i="1"/>
  <c r="F318" i="1"/>
  <c r="D19" i="3" s="1"/>
  <c r="G318" i="1"/>
  <c r="E19" i="3" s="1"/>
  <c r="H318" i="1"/>
  <c r="F19" i="3" s="1"/>
  <c r="I318" i="1"/>
  <c r="E318" i="1"/>
  <c r="F273" i="1"/>
  <c r="G273" i="1"/>
  <c r="H273" i="1"/>
  <c r="I273" i="1"/>
  <c r="E273" i="1"/>
  <c r="F271" i="1"/>
  <c r="G271" i="1"/>
  <c r="H271" i="1"/>
  <c r="I271" i="1"/>
  <c r="E271" i="1"/>
  <c r="F267" i="1"/>
  <c r="G267" i="1"/>
  <c r="H267" i="1"/>
  <c r="I267" i="1"/>
  <c r="E267" i="1"/>
  <c r="F250" i="1"/>
  <c r="G250" i="1"/>
  <c r="H250" i="1"/>
  <c r="I250" i="1"/>
  <c r="E250" i="1"/>
  <c r="F243" i="1"/>
  <c r="G243" i="1"/>
  <c r="H243" i="1"/>
  <c r="I243" i="1"/>
  <c r="E243" i="1"/>
  <c r="F230" i="1"/>
  <c r="G230" i="1"/>
  <c r="H230" i="1"/>
  <c r="I230" i="1"/>
  <c r="E230" i="1"/>
  <c r="F236" i="1"/>
  <c r="G236" i="1"/>
  <c r="H236" i="1"/>
  <c r="I236" i="1"/>
  <c r="E236" i="1"/>
  <c r="F221" i="1"/>
  <c r="G221" i="1"/>
  <c r="H221" i="1"/>
  <c r="I221" i="1"/>
  <c r="E221" i="1"/>
  <c r="F215" i="1"/>
  <c r="G215" i="1"/>
  <c r="H215" i="1"/>
  <c r="I215" i="1"/>
  <c r="E215" i="1"/>
  <c r="F210" i="1"/>
  <c r="G210" i="1"/>
  <c r="H210" i="1"/>
  <c r="E210" i="1"/>
  <c r="F204" i="1"/>
  <c r="G204" i="1"/>
  <c r="H204" i="1"/>
  <c r="I204" i="1"/>
  <c r="I210" i="1" s="1"/>
  <c r="E204" i="1"/>
  <c r="F189" i="1"/>
  <c r="G189" i="1"/>
  <c r="H189" i="1"/>
  <c r="I189" i="1"/>
  <c r="E189" i="1"/>
  <c r="F196" i="1"/>
  <c r="G196" i="1"/>
  <c r="H196" i="1"/>
  <c r="I196" i="1"/>
  <c r="E196" i="1"/>
  <c r="F173" i="1"/>
  <c r="G173" i="1"/>
  <c r="H173" i="1"/>
  <c r="I173" i="1"/>
  <c r="E173" i="1"/>
  <c r="F166" i="1"/>
  <c r="G166" i="1"/>
  <c r="H166" i="1"/>
  <c r="I166" i="1"/>
  <c r="E166" i="1"/>
  <c r="F157" i="1"/>
  <c r="G157" i="1"/>
  <c r="H157" i="1"/>
  <c r="I157" i="1"/>
  <c r="E157" i="1"/>
  <c r="F151" i="1"/>
  <c r="G151" i="1"/>
  <c r="H151" i="1"/>
  <c r="I151" i="1"/>
  <c r="E151" i="1"/>
  <c r="F147" i="1"/>
  <c r="G147" i="1"/>
  <c r="H147" i="1"/>
  <c r="I147" i="1"/>
  <c r="E147" i="1"/>
  <c r="F143" i="1"/>
  <c r="G143" i="1"/>
  <c r="H143" i="1"/>
  <c r="I143" i="1"/>
  <c r="E143" i="1"/>
  <c r="F138" i="1"/>
  <c r="G138" i="1"/>
  <c r="H138" i="1"/>
  <c r="I138" i="1"/>
  <c r="E138" i="1"/>
  <c r="F131" i="1"/>
  <c r="G131" i="1"/>
  <c r="H131" i="1"/>
  <c r="I131" i="1"/>
  <c r="E131" i="1"/>
  <c r="I126" i="1"/>
  <c r="F114" i="1"/>
  <c r="D21" i="3" s="1"/>
  <c r="G114" i="1"/>
  <c r="E21" i="3" s="1"/>
  <c r="G21" i="3" s="1"/>
  <c r="H114" i="1"/>
  <c r="F21" i="3" s="1"/>
  <c r="I114" i="1"/>
  <c r="E114" i="1"/>
  <c r="F111" i="1"/>
  <c r="D20" i="3" s="1"/>
  <c r="G111" i="1"/>
  <c r="E20" i="3" s="1"/>
  <c r="G20" i="3" s="1"/>
  <c r="H111" i="1"/>
  <c r="F20" i="3" s="1"/>
  <c r="I111" i="1"/>
  <c r="E111" i="1"/>
  <c r="F100" i="1"/>
  <c r="D18" i="3" s="1"/>
  <c r="G100" i="1"/>
  <c r="E18" i="3" s="1"/>
  <c r="H100" i="1"/>
  <c r="F18" i="3" s="1"/>
  <c r="I100" i="1"/>
  <c r="E100" i="1"/>
  <c r="G18" i="3" l="1"/>
  <c r="G19" i="3"/>
  <c r="F95" i="1"/>
  <c r="D17" i="3" s="1"/>
  <c r="G95" i="1"/>
  <c r="E17" i="3" s="1"/>
  <c r="H95" i="1"/>
  <c r="F17" i="3" s="1"/>
  <c r="I95" i="1"/>
  <c r="E95" i="1"/>
  <c r="F92" i="1"/>
  <c r="D15" i="3" s="1"/>
  <c r="G92" i="1"/>
  <c r="E15" i="3" s="1"/>
  <c r="H92" i="1"/>
  <c r="F15" i="3" s="1"/>
  <c r="I92" i="1"/>
  <c r="E92" i="1"/>
  <c r="F38" i="1"/>
  <c r="D14" i="3" s="1"/>
  <c r="G38" i="1"/>
  <c r="E14" i="3" s="1"/>
  <c r="H38" i="1"/>
  <c r="F14" i="3" s="1"/>
  <c r="I38" i="1"/>
  <c r="E38" i="1"/>
  <c r="F35" i="1"/>
  <c r="D13" i="3" s="1"/>
  <c r="G35" i="1"/>
  <c r="E13" i="3" s="1"/>
  <c r="H35" i="1"/>
  <c r="F13" i="3" s="1"/>
  <c r="I35" i="1"/>
  <c r="E35" i="1"/>
  <c r="D12" i="3"/>
  <c r="E12" i="3"/>
  <c r="G12" i="3" s="1"/>
  <c r="F12" i="3"/>
  <c r="I28" i="1"/>
  <c r="F25" i="1"/>
  <c r="D11" i="3" s="1"/>
  <c r="G25" i="1"/>
  <c r="E11" i="3" s="1"/>
  <c r="H25" i="1"/>
  <c r="F11" i="3" s="1"/>
  <c r="I25" i="1"/>
  <c r="E25" i="1"/>
  <c r="F5" i="1"/>
  <c r="D10" i="3" s="1"/>
  <c r="G5" i="1"/>
  <c r="E10" i="3" s="1"/>
  <c r="H5" i="1"/>
  <c r="F10" i="3" s="1"/>
  <c r="I5" i="1"/>
  <c r="E5" i="1"/>
  <c r="G15" i="3" l="1"/>
  <c r="G13" i="3"/>
  <c r="D49" i="3"/>
  <c r="G14" i="3"/>
  <c r="G17" i="3"/>
  <c r="G11" i="3"/>
  <c r="G10" i="3"/>
  <c r="E49" i="3"/>
  <c r="F49" i="3"/>
  <c r="G49" i="3" l="1"/>
</calcChain>
</file>

<file path=xl/sharedStrings.xml><?xml version="1.0" encoding="utf-8"?>
<sst xmlns="http://schemas.openxmlformats.org/spreadsheetml/2006/main" count="875" uniqueCount="402">
  <si>
    <t>Statistik Moner</t>
  </si>
  <si>
    <t>No</t>
  </si>
  <si>
    <t>SKPD</t>
  </si>
  <si>
    <t>Kode</t>
  </si>
  <si>
    <t>Nama Program</t>
  </si>
  <si>
    <t>Pagu Program</t>
  </si>
  <si>
    <t>Pagu Pengadaan</t>
  </si>
  <si>
    <t>Pagu Terumumkan</t>
  </si>
  <si>
    <t>Selisih</t>
  </si>
  <si>
    <t>Persentase</t>
  </si>
  <si>
    <t>Dinas Transmigrasi dan Tenaga Kerja Provinsi Papua Barat</t>
  </si>
  <si>
    <t>2.07.06</t>
  </si>
  <si>
    <t>PROGRAM PENGAWASAN KETENAGAKERJAAN</t>
  </si>
  <si>
    <t>3.32.04</t>
  </si>
  <si>
    <t>PROGRAM PENGEMBANGAN KAWASAN TRANSMIGRASI</t>
  </si>
  <si>
    <t>2.07.05</t>
  </si>
  <si>
    <t>PROGRAM HUBUNGAN INDUSTRIAL</t>
  </si>
  <si>
    <t>2.07.01</t>
  </si>
  <si>
    <t>PROGRAM PENUNJANG URUSAN PEMERINTAHAN DAERAH PROVINSI</t>
  </si>
  <si>
    <t>2.07.03</t>
  </si>
  <si>
    <t>PROGRAM PELATIHAN KERJA DAN PRODUKTIVITAS TENAGA KERJA</t>
  </si>
  <si>
    <t>3.32.02</t>
  </si>
  <si>
    <t>PROGRAM Perencanaan KAWASAN TRANSMIGRASI</t>
  </si>
  <si>
    <t>3.32.03</t>
  </si>
  <si>
    <t>PROGRAM PEMBANGUNAN KAWASAN TRANSMIGRASI</t>
  </si>
  <si>
    <t>2.07.04</t>
  </si>
  <si>
    <t>PROGRAM PENEMPATAN TENAGA KERJA</t>
  </si>
  <si>
    <t>Sekretariat Majelis Rakyat Papua Provinsi Papua Barat</t>
  </si>
  <si>
    <t>4.02.01</t>
  </si>
  <si>
    <t>4.02.02</t>
  </si>
  <si>
    <t>PROGRAM DUKUNGAN PELAKSANAAN TUGAS DAN FUNGSI DPRD</t>
  </si>
  <si>
    <t>Badan Pendapatan Daerah Provinsi Papua Barat</t>
  </si>
  <si>
    <t>5.02.02</t>
  </si>
  <si>
    <t>PROGRAM PENGELOLAAN KEUANGAN DAERAH</t>
  </si>
  <si>
    <t>5.02.01</t>
  </si>
  <si>
    <t>5.02.04</t>
  </si>
  <si>
    <t>PROGRAM PENGELOLAAN PENDAPATAN DAERAH</t>
  </si>
  <si>
    <t>Dinas Pemberdayaan Masyarakat Dan Kampung Provinsi Papua Barat</t>
  </si>
  <si>
    <t>2.13.07</t>
  </si>
  <si>
    <t>PROGRAM PEMBERDAYAAN MASYARAKAT DAN KAMPUNG PAPUA BARAT</t>
  </si>
  <si>
    <t>2.13.04</t>
  </si>
  <si>
    <t>PROGRAM ADMINISTRASI PEMERINTAHAN DESA</t>
  </si>
  <si>
    <t>DINAS ADMINISTRASI KEPENDUDUKAN PENCATATAN SIPIL PENGENDALIAN PENDUDUK DAN KELUARGA BERENCANA</t>
  </si>
  <si>
    <t>2.12.05</t>
  </si>
  <si>
    <t>PROGRAM PENGELOLAAN PROFIL KEPENDUDUKAN</t>
  </si>
  <si>
    <t>2.13.02</t>
  </si>
  <si>
    <t>PROGRAM PENATAAN DESA</t>
  </si>
  <si>
    <t>2.13.05</t>
  </si>
  <si>
    <t>PROGRAM PEMBERDAYAAN LEMBAGA KEMASYARAKATAN, LEMBAGA ADAT DAN MASYARAKAT HUKUM ADAT</t>
  </si>
  <si>
    <t>2.12.01</t>
  </si>
  <si>
    <t>Dinas Sosial</t>
  </si>
  <si>
    <t>1.06.06</t>
  </si>
  <si>
    <t>PROGRAM PENANGANAN BENCANA</t>
  </si>
  <si>
    <t>Sekretariat Daerah Provinsi Papua Barat</t>
  </si>
  <si>
    <t>4.01.06</t>
  </si>
  <si>
    <t>Program Perekonomian dan Pembangunan (Biro Otsus)</t>
  </si>
  <si>
    <t>4.01.05</t>
  </si>
  <si>
    <t>Program Fasilitasi dan Koordinasi Hukum (Biro Otsus)</t>
  </si>
  <si>
    <t>4.01.08</t>
  </si>
  <si>
    <t>Program Kebijakan Administrasi Pembangunan (Biro Otsus)</t>
  </si>
  <si>
    <t>DINAS LINGKUNGAN HIDUP DAN PERTANAHAN</t>
  </si>
  <si>
    <t>2.10.03</t>
  </si>
  <si>
    <t>PROGRAM PENGADAAN TANAH UNTUK KEPENTINGAN UMUM</t>
  </si>
  <si>
    <t>2.11.10</t>
  </si>
  <si>
    <t>PROGRAM PENANGANAN PENGADUAN LINGKUNGAN HIDUP</t>
  </si>
  <si>
    <t>Dinas Pekerjaan Umum dan Perumahan Rakyat Provinsi Papua Barat</t>
  </si>
  <si>
    <t>1.03.10</t>
  </si>
  <si>
    <t>PROGRAM PENYELENGGARAAN JALAN</t>
  </si>
  <si>
    <t>2.11.08</t>
  </si>
  <si>
    <t>PROGRAM PENINGKATAN PENDIDIKAN, PELATIHAN DAN PENYULUHAN LINGKUNGAN HIDUP UNTUK MASYARAKAT</t>
  </si>
  <si>
    <t>2.11.01</t>
  </si>
  <si>
    <t>2.11.06</t>
  </si>
  <si>
    <t>PROGRAM PEMBINAAN DAN PENGAWASAN TERHADAP IZIN LINGKUNGAN DAN IZIN PERLINDUNGAN DAN PENGELOLAAN LINGKUNGAN HIDUP (PPLH)</t>
  </si>
  <si>
    <t>2.11.11</t>
  </si>
  <si>
    <t>ROGRAM PENGELOLAAN PERSAMPAHAN</t>
  </si>
  <si>
    <t>Badan Kesatuan Bangsa dan Politik Provinsi Papua Barat</t>
  </si>
  <si>
    <t>8.01.01</t>
  </si>
  <si>
    <t>Penunjang Urusan Pemerintahan Daerah Provinsi</t>
  </si>
  <si>
    <t>4.01.12</t>
  </si>
  <si>
    <t>Program Pemerintahan dan Otonomi Khusus Papua Barat (Biro Otsus)</t>
  </si>
  <si>
    <t>4.01.04</t>
  </si>
  <si>
    <t>Program Kesejahteraan Rakyat (Biro Otsus)</t>
  </si>
  <si>
    <t>2.12.04</t>
  </si>
  <si>
    <t>PROGRAM PENGELOLAAN INFORMASI ADMINISTRASI KEPENDUDUKAN</t>
  </si>
  <si>
    <t>2.12.02</t>
  </si>
  <si>
    <t>PROGRAM PENDAFTARAN PENDUDUK</t>
  </si>
  <si>
    <t>Inspektorat Daerah Provinsi Papua Barat</t>
  </si>
  <si>
    <t>6.01.01</t>
  </si>
  <si>
    <t>Program Penunjang Urusan Pemerintahan Daerah Provinsi</t>
  </si>
  <si>
    <t>Dinas Ketahanan Pangan Provinsi Papua Barat</t>
  </si>
  <si>
    <t>2.09.01</t>
  </si>
  <si>
    <t>Badan Penghubung Daerah Provinsi Papua Barat</t>
  </si>
  <si>
    <t>5.07.01</t>
  </si>
  <si>
    <t>5.07.02</t>
  </si>
  <si>
    <t>PROGRAM PELAYANAN PENGHUBUNG</t>
  </si>
  <si>
    <t>6.01.02</t>
  </si>
  <si>
    <t>PROGRAM  PENYELENGGARAAN  PENGAWASAN</t>
  </si>
  <si>
    <t>6.01.03</t>
  </si>
  <si>
    <t>PROGRAM  PERUMUSAN  KEBIJAKAN, PENDAMPINGAN  DAN ASISTENSI</t>
  </si>
  <si>
    <t>Dinas Kesehatan</t>
  </si>
  <si>
    <t>1.02.01</t>
  </si>
  <si>
    <t>UPT RSUD Provinsi Papua Barat</t>
  </si>
  <si>
    <t>1.02.03</t>
  </si>
  <si>
    <t>PROGRAM PENINGKATAN KAPASITAS SUMBER DAYA MANUSIA KESEHATAN</t>
  </si>
  <si>
    <t>1.03.02</t>
  </si>
  <si>
    <t>PROGRAM PENGELOLAAN SUMBER DAYA AIR (SDA)</t>
  </si>
  <si>
    <t>8.01.02</t>
  </si>
  <si>
    <t>Penguatan Ideologi Pancasila dan Karakter Kebangsaan</t>
  </si>
  <si>
    <t>Badan Penanggulangan Bencana  Daearah Provinsi Papua Barat</t>
  </si>
  <si>
    <t>1.05.01</t>
  </si>
  <si>
    <t>8.01.03</t>
  </si>
  <si>
    <t>Peningkatan Peran Partai Politik dan Lembaga Pendidikan Melalui Pendidikan Politik dan Pengembangan Etika Serta Budaya Politik</t>
  </si>
  <si>
    <t>1.05.03</t>
  </si>
  <si>
    <t>PROGRAM PENANGGULANGAN BENCANA</t>
  </si>
  <si>
    <t>8.01.04</t>
  </si>
  <si>
    <t>Pemberdayaan  dan Pengawasan Organisasi Kemasyarakatan</t>
  </si>
  <si>
    <t>Dinas Kearsipan dan Perpustakaan Provinsi Papua Barat</t>
  </si>
  <si>
    <t>2.23.01</t>
  </si>
  <si>
    <t>Program Penunjang Urusan Pemerintah Daerah Provinsi</t>
  </si>
  <si>
    <t>1.03.04</t>
  </si>
  <si>
    <t>PROGRAM PENGEMBANGAN SISTEM DAN PENGELOLAAN PERSAMPAHAN REGIONAL</t>
  </si>
  <si>
    <t>1.03.05</t>
  </si>
  <si>
    <t>PROGRAM PENGELOLAAN DAN PENGEMBANGAN SISTEM AIR LIMBAH</t>
  </si>
  <si>
    <t>2.09.04</t>
  </si>
  <si>
    <t>PROGRAM PENANGANAN KERAWANAN PANGAN</t>
  </si>
  <si>
    <t>2.09.03</t>
  </si>
  <si>
    <t>PROGRAM PENINGKATAN DIVERSIFIKASI DAN KETAHANAN PANGAN MASYARAKAT</t>
  </si>
  <si>
    <t>4.01.01</t>
  </si>
  <si>
    <t>Program Penunjang Urusan Pemerintahan Daerah Provinsi (Biro Otsus)</t>
  </si>
  <si>
    <t>Badan Pengembangan Sumber Daya Manusia Daerah Provinsi</t>
  </si>
  <si>
    <t>5.04.01</t>
  </si>
  <si>
    <t>2.12.03</t>
  </si>
  <si>
    <t>PROGRAM PENCATATAN SIPIL</t>
  </si>
  <si>
    <t>1.03.08</t>
  </si>
  <si>
    <t>PROGRAM PENATAAN BANGUNAN GEDUNG</t>
  </si>
  <si>
    <t>1.03.06</t>
  </si>
  <si>
    <t>PROGRAM PENGELOLAAN DAN PENGEMBANGAN SISTEM DRAINASE</t>
  </si>
  <si>
    <t>4.01.07</t>
  </si>
  <si>
    <t>PROGRAM KEBIJAKAN DAN PELAYANAN PENGADAAN BARANG DAN JASA (BIRO PBJ)</t>
  </si>
  <si>
    <t>1.03.07</t>
  </si>
  <si>
    <t>PROGRAM PENGEMBANGAN PERMUKIMAN</t>
  </si>
  <si>
    <t>1.03.09</t>
  </si>
  <si>
    <t>PROGRAM PENATAAN BANGUNAN DAN LINGKUNGANNYA</t>
  </si>
  <si>
    <t>4.01.03</t>
  </si>
  <si>
    <t>PROGRAM PEMERINTAHAN DAN OTONOMI DAERAH (Biro Administrasi Pembangunan)</t>
  </si>
  <si>
    <t>4.01.02</t>
  </si>
  <si>
    <t>PROGRAM PENATAAN ORGANISASI (Biro Administrasi Pembangunan)</t>
  </si>
  <si>
    <t>PROGRAM PENUNJANG URUSAN PEMERINTAHAN DAERAH PROVINSI (BIRO ORGANISASI)</t>
  </si>
  <si>
    <t>Dinas Perhubungan Provinsi Papua Barat</t>
  </si>
  <si>
    <t>2.15.02</t>
  </si>
  <si>
    <t>PROGRAM PENYELENGGARAAN LALU LINTAS DAN ANGKUTAN JALAN (LLAJ)</t>
  </si>
  <si>
    <t>1.04.05</t>
  </si>
  <si>
    <t>PROGRAM PENINGKATAN PRASARANA, SARANA DAN UTILITAS UMUM (PSU)</t>
  </si>
  <si>
    <t>PROGRAM KEBIJAKAN ADMINISTRASI PEMBANGUNAN (Biro Administrasi Pembangunan)</t>
  </si>
  <si>
    <t>PROGRAM PENATAAN ORGANISASI (BIRO ORGANISASI)</t>
  </si>
  <si>
    <t>2.15.04</t>
  </si>
  <si>
    <t>PROGRAM PENGELOLAAN PENERBANGAN</t>
  </si>
  <si>
    <t>2.15.05</t>
  </si>
  <si>
    <t>PROGRAM PENGELOLAAN PERKERETAAPIAN</t>
  </si>
  <si>
    <t>2.15.01</t>
  </si>
  <si>
    <t>2.15.03</t>
  </si>
  <si>
    <t>PROGRAM PENGELOLAAN PELAYARAN</t>
  </si>
  <si>
    <t>SATUAN POLISI PAMONG PRAJA PROVINSI PAPUA BARAT</t>
  </si>
  <si>
    <t>1.05.04</t>
  </si>
  <si>
    <t>PROGRAM PENCEGAHAN, PENANGGULANGAN, PENYELAMATAN KEBAKARAN DAN PENYELAMATAN NON KEBAKARAN (SATPOL PP)</t>
  </si>
  <si>
    <t>Dinas Perindustrian dan Perdagangan Provinsi Papua Barat</t>
  </si>
  <si>
    <t>3.30.01</t>
  </si>
  <si>
    <t>PROGRAM PENUNJANG URUSAN PEMERINTAHAN DAERAH PROVINSI  (DISPERINDAG)</t>
  </si>
  <si>
    <t>3.30.04</t>
  </si>
  <si>
    <t>PROGRAM STABILISASI HARGA BARANG Kebutuhan POKOK DAN BARANG PENTING</t>
  </si>
  <si>
    <t>3.30.05</t>
  </si>
  <si>
    <t>PROGRAM PENGEMBANGAN EKSPOR</t>
  </si>
  <si>
    <t>3.30.07</t>
  </si>
  <si>
    <t>PROGRAM PENGGUNAAN DAN PEMASARAN PRODUK DALAM NEGERI</t>
  </si>
  <si>
    <t>3.31.02</t>
  </si>
  <si>
    <t>PROGRAM PERENCANAAN DAN PEMBANGUNAN INDUSTRI</t>
  </si>
  <si>
    <t>3.31.03</t>
  </si>
  <si>
    <t>PROGRAM PENGENDALIAN IZIN USAHA INDUSTRI</t>
  </si>
  <si>
    <t>3.30.06</t>
  </si>
  <si>
    <t>PROGRAM STANDARDISASIDAN PERLINDUNGAN KONSUMEN</t>
  </si>
  <si>
    <t>3.31.04</t>
  </si>
  <si>
    <t>PROGRAM PENGELOLAAN SISTEM INFORMASI INDUSTRI NASIONAL</t>
  </si>
  <si>
    <t>BADAN KEPEGAWAIAN DAERAH</t>
  </si>
  <si>
    <t>5.03.02</t>
  </si>
  <si>
    <t>PROGRAM KEPEGAWAIAN DAERAH</t>
  </si>
  <si>
    <t>5.03.01</t>
  </si>
  <si>
    <t>Sekretariat DPRD Papua Barat</t>
  </si>
  <si>
    <t>Program Penunjang  Urusan Pemerintahan  Daerah Provinsi</t>
  </si>
  <si>
    <t>Program Dukungan Pelaksanaan Tudas dan Fungsi DPRD</t>
  </si>
  <si>
    <t>1.03.12</t>
  </si>
  <si>
    <t>PROGRAM PENYELENGGARAAN TATA RUANG</t>
  </si>
  <si>
    <t>1.02.02</t>
  </si>
  <si>
    <t>PROGRAM PEMENUHAN UPAYA KESEHATAN PERORANGAN DAN UPAYA KESEHATAN MASYARAKAT</t>
  </si>
  <si>
    <t>PROGRAM PENUNJANG URUSAN PEMERINTAHAN DAERAH PROVINSI (BIRO UMUM)</t>
  </si>
  <si>
    <t>Badan Pengelola Keuangan dan Aset Daerah Provinsi Papua Barat</t>
  </si>
  <si>
    <t>PROGRAM PENUNJANG URUSAN PEMERINTAHAN DAERAH PROVINSI (Biro Administrasi Pembangunan)</t>
  </si>
  <si>
    <t>PROGRAM PENGOLAHAN DAN PEMASARAN HASIL PERIKANAN</t>
  </si>
  <si>
    <t>3.25.06</t>
  </si>
  <si>
    <t>DINAS KELAUTAN DAN PERIKANAN</t>
  </si>
  <si>
    <t>3.28.01</t>
  </si>
  <si>
    <t>Dinas Kehutanan Provinsi Papua Barat</t>
  </si>
  <si>
    <t>PROGRAM PENGEMBANGAN KURIKULUM</t>
  </si>
  <si>
    <t>1.01.03</t>
  </si>
  <si>
    <t>DINAS PENDIDIKAN</t>
  </si>
  <si>
    <t>1.01.01</t>
  </si>
  <si>
    <t>Program Konservasi Sumber Daya Alam Hayati dan Ekosistemnya</t>
  </si>
  <si>
    <t>3.28.04</t>
  </si>
  <si>
    <t>3.25.01</t>
  </si>
  <si>
    <t>PROGRAM PENGELOLAAN PENDIDIKAN</t>
  </si>
  <si>
    <t>1.01.02</t>
  </si>
  <si>
    <t>Peningkatan Kewaspadaan Nasional dan Peningkatan Kualitas dan Fasilitasi Penanganan Konflik Sosial</t>
  </si>
  <si>
    <t>8.01.06</t>
  </si>
  <si>
    <t>Peningkatan Kewaspadaan Nasional dan Peningkatan Kualitas dan Fasilitas Penanganan Konflik Sosial</t>
  </si>
  <si>
    <t>Pembinaan dan Pengembangan Ketahanan Ekonomi,Sosial,dan Budaya</t>
  </si>
  <si>
    <t>8.01.05</t>
  </si>
  <si>
    <t>Pemberdayaan dan Pengawasan Organisasi Kemasyarakatan</t>
  </si>
  <si>
    <t>PROGRAM PENGELOLAAN KELAUTAN, PESISIR DAN PULAU-PULAU KECIL</t>
  </si>
  <si>
    <t>3.25.02</t>
  </si>
  <si>
    <t>Program Pengendalian Pelaksanaan Penanaman Modal</t>
  </si>
  <si>
    <t>2.18.05</t>
  </si>
  <si>
    <t>Dinas Penanaman Modal Dan Pelayanan Terpadu Satu Pintu</t>
  </si>
  <si>
    <t>Program Pengembangan Iklim Penanaman Modal</t>
  </si>
  <si>
    <t>2.18.02</t>
  </si>
  <si>
    <t>Program Pelayanan Penanaman Modal</t>
  </si>
  <si>
    <t>2.18.04</t>
  </si>
  <si>
    <t>PROGRAM PENYELENGGARAAN PERSANDIAN UNTUK PENGAMANAN INFORMASI</t>
  </si>
  <si>
    <t>2.21.02</t>
  </si>
  <si>
    <t>DINAS KOMUNIKASI INFORMATIKA PERSANDIAN DAN STATISTIK</t>
  </si>
  <si>
    <t>2.16.01</t>
  </si>
  <si>
    <t>Program Promosi Penanaman Modal</t>
  </si>
  <si>
    <t>2.18.03</t>
  </si>
  <si>
    <t>PROGRAM PENYELENGGARAAN STATISTIK SEKTORAL</t>
  </si>
  <si>
    <t>2.20.02</t>
  </si>
  <si>
    <t>PROGRAM PENGELOLAAN APLIKASI INFORMATIKA</t>
  </si>
  <si>
    <t>2.16.03</t>
  </si>
  <si>
    <t>PROGRAM PENGEMBANGAN SUMBER DAYA PARIWISATA DAN EKONOMI KREATIF</t>
  </si>
  <si>
    <t>3.26.05</t>
  </si>
  <si>
    <t>Dinas Kebudayaan dan Pariwisata Provinsi Papua Barat</t>
  </si>
  <si>
    <t>PROGRAM PENINGKATAN DAYA TARIK DESTINASI PARIWISATA</t>
  </si>
  <si>
    <t>3.26.02</t>
  </si>
  <si>
    <t>PROGRAM PENGEMBANGAN KEBUDAYAAN</t>
  </si>
  <si>
    <t>2.22.02</t>
  </si>
  <si>
    <t>PROGRAM PENGEMBANGAN KESENIAN TRADISIONAL</t>
  </si>
  <si>
    <t>2.22.03</t>
  </si>
  <si>
    <t>PROGRAM PENGEMBANGAN EKONOMI KREATIF MELALUI PEMANFAATAN DAN PERLINDUNGAN HAK KEKAYAAN INTELEKTUAL</t>
  </si>
  <si>
    <t>3.26.04</t>
  </si>
  <si>
    <t>PROGRAM PENGELOLAAN PERMUSEUMAN</t>
  </si>
  <si>
    <t>2.22.06</t>
  </si>
  <si>
    <t>PROGRAM PENGELOLAAN INFORMASI DAN KOMUNIKASI PUBLIK</t>
  </si>
  <si>
    <t>2.16.02</t>
  </si>
  <si>
    <t>2.18.01</t>
  </si>
  <si>
    <t>PROGRAM PEMASARAN PARIWISATA</t>
  </si>
  <si>
    <t>3.26.03</t>
  </si>
  <si>
    <t>PROGRAM PELESTARIAN DAN PENGELOLAAN CAGAR BUDAYA</t>
  </si>
  <si>
    <t>2.22.05</t>
  </si>
  <si>
    <t>5.01.01</t>
  </si>
  <si>
    <t>Badan Perencanaan Pembangunan Daerah Provinsi Papua Barat</t>
  </si>
  <si>
    <t>PROGRAM PERENCANAAN PENGENDALIAN, DAN EVALUASI PEMBANGUNAN DAERAH</t>
  </si>
  <si>
    <t>5.01.02</t>
  </si>
  <si>
    <t>PROGRAM KOORDINASI DAN SINKRONISASI PERENCANAAN PEMBANGUNAN DAERAH</t>
  </si>
  <si>
    <t>5.01.03</t>
  </si>
  <si>
    <t>2.22.01</t>
  </si>
  <si>
    <t>PROGRAM PENELITIAN DAN PENGEMBANGAN DAERAH</t>
  </si>
  <si>
    <t>5.05.02</t>
  </si>
  <si>
    <t>BADAN PENELITIAN DAN PENGEMBANGAN DAERAH PROVINSI PAPUA BARAT</t>
  </si>
  <si>
    <t>PROGRAM PENGELOLAAN PERIKANAN BUDIDAYA</t>
  </si>
  <si>
    <t>3.25.04</t>
  </si>
  <si>
    <t>PROGRAM PENGELOLAAN PERIKANAN TANGKAP</t>
  </si>
  <si>
    <t>3.25.03</t>
  </si>
  <si>
    <t>5.05.01</t>
  </si>
  <si>
    <t>PENUNJANG URUSAN PEMERINTAHAN DAERAH PROVINSI ( BIRO HUKUM)</t>
  </si>
  <si>
    <t>PROGRAM PENUNJANG URUSAN PEMERINTAHAN DAERAH PROVINSI (BIRO ADPIM)</t>
  </si>
  <si>
    <t>FASILITASI DAN KOORDINASI HUKUM ( BIRO HUKUM)</t>
  </si>
  <si>
    <t>PROGRAM PENUNJANG URUSAN PEMERINTAHAN DAERAH PROVINSI (BIRO PBJ)</t>
  </si>
  <si>
    <t>Penunjang urusan pemerintah daerah provinsi</t>
  </si>
  <si>
    <t>PROGRAM PENGELOLAAN BARANG MILIK DAERAH</t>
  </si>
  <si>
    <t>5.02.03</t>
  </si>
  <si>
    <t>3.29.01</t>
  </si>
  <si>
    <t>Dinas Energi dan Sumberdaya Mineral</t>
  </si>
  <si>
    <t>PROGRAM PENGELOLAAN KETENAGALISTRIKAN</t>
  </si>
  <si>
    <t>3.29.06</t>
  </si>
  <si>
    <t>1.03.01</t>
  </si>
  <si>
    <t>PROGRAM PERLINDUNGAN DAN JAMINAN SOSIAL</t>
  </si>
  <si>
    <t>1.06.05</t>
  </si>
  <si>
    <t>PROGRAM REHABILITASI SOSIAL</t>
  </si>
  <si>
    <t>1.06.04</t>
  </si>
  <si>
    <t>Program penunjang urusan pemerintahan daerah provinsi (Perubahan)</t>
  </si>
  <si>
    <t>PROGRAM PENUNJANG URUSAN PEMERINTAH DAERAH PROVINSI (BIRO ADPIM APBD-P)</t>
  </si>
  <si>
    <t>PROGRAM KEBIJAKAN DAN PELAYANAN PENGADAAN BARANG DAN JASA (BIRO PBJ-APBD.P)</t>
  </si>
  <si>
    <t>PROGRAM PENUNJANG URUSAN PEMERINTAHAN DAERAH PROVINSI ( APBDP )</t>
  </si>
  <si>
    <t>Program penunjang urusan pemerintahan daerah provinsi - Biro Administrasi Pembangunan (Perubahan)</t>
  </si>
  <si>
    <t>Program Pengembangan Jasa Konstruksi</t>
  </si>
  <si>
    <t>1.03.11</t>
  </si>
  <si>
    <t>PROGRAM PENYELENGGARAAN JALAN (APBD-P)</t>
  </si>
  <si>
    <t>RSUD Kabupaten Teluk Bintuni</t>
  </si>
  <si>
    <t>Program Pelatihan Kerja dan Produktivitas Tenaga Kerja</t>
  </si>
  <si>
    <t>Program Dukungan Pelaksana Tugas dan Fungsi DPRD- APBDP</t>
  </si>
  <si>
    <t>PROGRAM FASILITASI DAN KOORDINASI HUKUM (APBDP)</t>
  </si>
  <si>
    <t>penunjang urusan pemerintah daerah provinsi</t>
  </si>
  <si>
    <t>PROGRAM KAWASAN PERMUKIMAN</t>
  </si>
  <si>
    <t>1.04.03</t>
  </si>
  <si>
    <t>PROGRAM PEMBERDAYAAN SOSIAL</t>
  </si>
  <si>
    <t>1.06.02</t>
  </si>
  <si>
    <t>1.06.01</t>
  </si>
  <si>
    <t>Program Pengembangan Kapasitas Kepramukaan</t>
  </si>
  <si>
    <t>2.19.04</t>
  </si>
  <si>
    <t>Dinas Kepemudaan dan Olahraga</t>
  </si>
  <si>
    <t>Program Pengembangan Daya Saing KeolahRagaan</t>
  </si>
  <si>
    <t>2.19.03</t>
  </si>
  <si>
    <t>Program Pengembangan Kapasitas Daya Saing Kepemudaan</t>
  </si>
  <si>
    <t>2.19.02</t>
  </si>
  <si>
    <t>PROGRAM UTAMA DAN PENUNJANG LEMBAGA MEJELIS RAKYAT PAPUA (MRP) PROV. PAPUA BARAT</t>
  </si>
  <si>
    <t>4.02.06</t>
  </si>
  <si>
    <t>Program kesejahteraan Rakyat (Biro Kesejahteraan Rakyat)</t>
  </si>
  <si>
    <t>Program penunjang urusan pemerintahan daerah provinsi (Biro Kesejahteraan Rakyat)</t>
  </si>
  <si>
    <t>PROGRAM PENUNJANG URUSAN PEMERINTAH DAERAH PROVINSI</t>
  </si>
  <si>
    <t>Program Perlindungan Khusus Anak</t>
  </si>
  <si>
    <t>2.08.07</t>
  </si>
  <si>
    <t>Dinas Pemberdayaan Perempuan dan Perlindungan Anak</t>
  </si>
  <si>
    <t>Program Pemenuhan Hak Anak ( PHA )</t>
  </si>
  <si>
    <t>2.08.06</t>
  </si>
  <si>
    <t>Programa Pengelolaan Sistem Data Gender dan Anak</t>
  </si>
  <si>
    <t>2.08.05</t>
  </si>
  <si>
    <t>Program Peningkatan Kualitas Hidup Keluarga</t>
  </si>
  <si>
    <t>2.08.04</t>
  </si>
  <si>
    <t>Perlindungan Perempuan</t>
  </si>
  <si>
    <t>2.08.03</t>
  </si>
  <si>
    <t>Program Pengarusutamaan Gender dan Pemberdayaan Perempuan</t>
  </si>
  <si>
    <t>2.08.02</t>
  </si>
  <si>
    <t>2.19.01</t>
  </si>
  <si>
    <t>program penunjang urusan pemerintah daerah provinsi papua barat (ROPEM)</t>
  </si>
  <si>
    <t>pemerintahan dan otonomi daerah ( Biro Pemerintahan dan Otonomi Daerah)</t>
  </si>
  <si>
    <t>program penunjang urusan pemerintah daerah provinsi papua barat</t>
  </si>
  <si>
    <t>Program Penunjang urusan Pemerintah</t>
  </si>
  <si>
    <t>2.08.01</t>
  </si>
  <si>
    <t>Pemberdayaan Usaha Menengah, Usaha Kecil dan Usaha Mikro (UMKM)</t>
  </si>
  <si>
    <t>2.17.07</t>
  </si>
  <si>
    <t>Dinas Koperasi dan UKM</t>
  </si>
  <si>
    <t>Pemberdayaan dan Perlindungan Koperasi</t>
  </si>
  <si>
    <t>2.17.06</t>
  </si>
  <si>
    <t>Pengawasan dan Pemeriksaan Koperasi</t>
  </si>
  <si>
    <t>2.17.03</t>
  </si>
  <si>
    <t>Penilaian Kesehatan KSP/ USP Koperasi</t>
  </si>
  <si>
    <t>2.17.04</t>
  </si>
  <si>
    <t>Pengembangan UMKM</t>
  </si>
  <si>
    <t>2.17.08</t>
  </si>
  <si>
    <t>2.17.01</t>
  </si>
  <si>
    <t>PROGRAM PENGELOLAAN DAN PENGEMBANGAN SISTEM PENYEDIAAN AIR MINUM</t>
  </si>
  <si>
    <t>1.03.03</t>
  </si>
  <si>
    <t>program pengendalian kesehatan hewan dan kesehatan masyarakat veteriner</t>
  </si>
  <si>
    <t>3.27.04</t>
  </si>
  <si>
    <t>Dinas Peternakan dan Kesehatan Hewan Provinsi Papua Barat</t>
  </si>
  <si>
    <t>Pendidikan dan Latihan Perkoperasian</t>
  </si>
  <si>
    <t>2.17.05</t>
  </si>
  <si>
    <t>penyediaan dan pengembangan prasarana pertanian</t>
  </si>
  <si>
    <t>3.27.03</t>
  </si>
  <si>
    <t>penyediaan dan pengembangan sarana pertanian</t>
  </si>
  <si>
    <t>3.27.02</t>
  </si>
  <si>
    <t>PROGRAM PENYEDIAAN DAN PENGEMBANGAN SARANA PERTANIAN</t>
  </si>
  <si>
    <t>DINAS TANAMAN PANGAN HOLTIKULTURA dan PERKEBUNAN</t>
  </si>
  <si>
    <t>PROGRAM PEREKONOMIAN DAN PEMBANGUNAN (BIRO PEREKONOMIAN)</t>
  </si>
  <si>
    <t>PROGRAM PERIZINAN USAHA PERTANIAN</t>
  </si>
  <si>
    <t>3.27.06</t>
  </si>
  <si>
    <t>3.27.01</t>
  </si>
  <si>
    <t>PROGRAM PENGENDALIAN DAN PENANGGULANGAN BENCANA PERTANIAN</t>
  </si>
  <si>
    <t>3.27.05</t>
  </si>
  <si>
    <t>Program Pengelolaan Hutan</t>
  </si>
  <si>
    <t>3.28.03</t>
  </si>
  <si>
    <t>PROGRAM PENYULUHAN PERTANIAN</t>
  </si>
  <si>
    <t>3.27.07</t>
  </si>
  <si>
    <t>Program Pendidikan dan Pelatihan, Penyuluhan dan Pemberdayaan Masyarakat di Bidang Kehutanan</t>
  </si>
  <si>
    <t>3.28.05</t>
  </si>
  <si>
    <t>PROGRAM PENGAWASAN SUMBER DAYA KELAUTAN DAN PERIKANAN</t>
  </si>
  <si>
    <t>3.25.05</t>
  </si>
  <si>
    <t>Pelayanan Izin Usaha Simpan Pinjam</t>
  </si>
  <si>
    <t>2.17.02</t>
  </si>
  <si>
    <t>PROGRAM PENDIDIK DAN TENAGA KEPENDIDIKAN</t>
  </si>
  <si>
    <t>1.01.04</t>
  </si>
  <si>
    <t>penyuluhan pertanian</t>
  </si>
  <si>
    <t>PROGRAM PENYEDIAAN DAN PENGEMBANGAN PRASARANA PERTANIAN</t>
  </si>
  <si>
    <t>REALISASI PENGINPUTAN RENCANA UMUM PENGADAAN BARANG / JASA</t>
  </si>
  <si>
    <t>PER ORGANISASI PERANGKAT DAERAH / SUB ORGANISASI PERANGKAT DAERAH</t>
  </si>
  <si>
    <t>REALISASI PER 06 MARET 2024</t>
  </si>
  <si>
    <t>NO</t>
  </si>
  <si>
    <t>NAMA ORGANISASI PERANGKAT DAERAH</t>
  </si>
  <si>
    <t>PAGU ANGGARAN BELANJA  PENGADAAN</t>
  </si>
  <si>
    <t>NILAI BELANJA PENGADAAN YANG SUDAH DIUMUMKAN</t>
  </si>
  <si>
    <t>NILAI BELANJA PENGADAAN YANG BELUM DIUMUMKAN</t>
  </si>
  <si>
    <t>%-ASE CAPAIAN PENGINPUTAN RUP</t>
  </si>
  <si>
    <t>KETERANGAN</t>
  </si>
  <si>
    <t>BLUD Rumah Sakit Umum Daerah Provinsi Papua Barat</t>
  </si>
  <si>
    <t>Dinas Kependudukan dan Pencatatan Sipil</t>
  </si>
  <si>
    <t>Dinas Ketahanan Pangan</t>
  </si>
  <si>
    <t>Dinas Pemuda dan Olah Raga</t>
  </si>
  <si>
    <t>Dinas Pendidikan</t>
  </si>
  <si>
    <t>Dinas Perhubungan</t>
  </si>
  <si>
    <t>Dinas Tanaman Pangan dan Hortikultura dan Perkebunan</t>
  </si>
  <si>
    <t>Dinas Transmigrasi dan Tenaga Kerja</t>
  </si>
  <si>
    <t>Inspektorat</t>
  </si>
  <si>
    <t>Satuan Polisi Pamong Praja</t>
  </si>
  <si>
    <t>Sekretariat Daerah</t>
  </si>
  <si>
    <t>PEMERINTAH PROVINSI PAPUA BARAT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</si>
</sst>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Rp-421]* #,##0.00_-;\-[$Rp-421]* #,##0.00_-;_-[$Rp-421]* &quot;-&quot;??_-;_-@_-"/>
  </numFmts>
  <fonts count="6" x14ac:knownFonts="1">
    <font>
      <sz val="11"/>
      <name val="Calibri"/>
    </font>
    <font>
      <b/>
      <sz val="11"/>
      <name val="Calibri"/>
      <family val="2"/>
    </font>
    <font>
      <sz val="11"/>
      <color indexed="8"/>
      <name val="Calibri"/>
      <family val="2"/>
      <scheme val="minor"/>
    </font>
    <font>
      <b/>
      <sz val="18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7030A0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theme="7" tint="0.79998168889431442"/>
      </bottom>
      <diagonal/>
    </border>
    <border>
      <left style="thin">
        <color auto="1"/>
      </left>
      <right style="thin">
        <color auto="1"/>
      </right>
      <top style="thin">
        <color theme="7" tint="0.79998168889431442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</borders>
  <cellStyleXfs count="3">
    <xf numFmtId="0" fontId="0" fillId="0" borderId="0"/>
    <xf numFmtId="0" fontId="2" fillId="0" borderId="0"/>
    <xf numFmtId="9" fontId="2" fillId="0" borderId="0" applyFont="0" applyFill="0" applyBorder="0" applyAlignment="0" applyProtection="0"/>
  </cellStyleXfs>
  <cellXfs count="71">
    <xf numFmtId="0" fontId="0" fillId="0" borderId="0" xfId="0" applyFont="1" applyFill="1" applyBorder="1"/>
    <xf numFmtId="0" fontId="1" fillId="0" borderId="0" xfId="0" applyFont="1" applyFill="1" applyBorder="1"/>
    <xf numFmtId="9" fontId="0" fillId="0" borderId="0" xfId="0" applyNumberFormat="1" applyFont="1" applyFill="1" applyBorder="1"/>
    <xf numFmtId="3" fontId="0" fillId="0" borderId="0" xfId="0" applyNumberFormat="1" applyFont="1" applyFill="1" applyBorder="1"/>
    <xf numFmtId="1" fontId="0" fillId="0" borderId="0" xfId="0" applyNumberFormat="1" applyFont="1" applyFill="1" applyBorder="1"/>
    <xf numFmtId="9" fontId="0" fillId="0" borderId="0" xfId="0" applyNumberFormat="1"/>
    <xf numFmtId="3" fontId="0" fillId="0" borderId="0" xfId="0" applyNumberFormat="1"/>
    <xf numFmtId="0" fontId="0" fillId="0" borderId="0" xfId="0"/>
    <xf numFmtId="1" fontId="0" fillId="0" borderId="0" xfId="0" applyNumberFormat="1"/>
    <xf numFmtId="3" fontId="0" fillId="2" borderId="0" xfId="0" applyNumberFormat="1" applyFont="1" applyFill="1" applyBorder="1"/>
    <xf numFmtId="3" fontId="0" fillId="2" borderId="0" xfId="0" applyNumberFormat="1" applyFill="1"/>
    <xf numFmtId="3" fontId="0" fillId="3" borderId="0" xfId="0" applyNumberFormat="1" applyFill="1"/>
    <xf numFmtId="3" fontId="0" fillId="4" borderId="0" xfId="0" applyNumberFormat="1" applyFill="1"/>
    <xf numFmtId="3" fontId="0" fillId="4" borderId="0" xfId="0" applyNumberFormat="1" applyFont="1" applyFill="1" applyBorder="1"/>
    <xf numFmtId="0" fontId="2" fillId="0" borderId="0" xfId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11" xfId="1" applyBorder="1"/>
    <xf numFmtId="0" fontId="2" fillId="0" borderId="12" xfId="1" applyBorder="1" applyAlignment="1">
      <alignment wrapText="1"/>
    </xf>
    <xf numFmtId="0" fontId="2" fillId="0" borderId="12" xfId="1" applyBorder="1"/>
    <xf numFmtId="0" fontId="2" fillId="0" borderId="13" xfId="1" applyBorder="1"/>
    <xf numFmtId="0" fontId="2" fillId="0" borderId="14" xfId="1" applyBorder="1"/>
    <xf numFmtId="0" fontId="2" fillId="0" borderId="15" xfId="1" applyBorder="1"/>
    <xf numFmtId="0" fontId="2" fillId="6" borderId="16" xfId="1" applyFill="1" applyBorder="1" applyAlignment="1">
      <alignment horizontal="center" vertical="center"/>
    </xf>
    <xf numFmtId="0" fontId="2" fillId="6" borderId="17" xfId="1" applyFill="1" applyBorder="1" applyAlignment="1">
      <alignment vertical="center" wrapText="1"/>
    </xf>
    <xf numFmtId="164" fontId="2" fillId="6" borderId="17" xfId="1" applyNumberFormat="1" applyFill="1" applyBorder="1" applyAlignment="1">
      <alignment vertical="center" wrapText="1"/>
    </xf>
    <xf numFmtId="10" fontId="0" fillId="6" borderId="18" xfId="2" applyNumberFormat="1" applyFont="1" applyFill="1" applyBorder="1" applyAlignment="1">
      <alignment horizontal="center" vertical="center" wrapText="1"/>
    </xf>
    <xf numFmtId="0" fontId="2" fillId="6" borderId="15" xfId="1" applyFill="1" applyBorder="1"/>
    <xf numFmtId="0" fontId="2" fillId="2" borderId="16" xfId="1" applyFill="1" applyBorder="1" applyAlignment="1">
      <alignment horizontal="center" vertical="center"/>
    </xf>
    <xf numFmtId="0" fontId="2" fillId="2" borderId="17" xfId="1" applyFill="1" applyBorder="1" applyAlignment="1">
      <alignment vertical="center" wrapText="1"/>
    </xf>
    <xf numFmtId="164" fontId="2" fillId="2" borderId="17" xfId="1" applyNumberFormat="1" applyFill="1" applyBorder="1" applyAlignment="1">
      <alignment vertical="center" wrapText="1"/>
    </xf>
    <xf numFmtId="10" fontId="0" fillId="2" borderId="18" xfId="2" applyNumberFormat="1" applyFont="1" applyFill="1" applyBorder="1" applyAlignment="1">
      <alignment horizontal="center" vertical="center" wrapText="1"/>
    </xf>
    <xf numFmtId="0" fontId="2" fillId="2" borderId="15" xfId="1" applyFill="1" applyBorder="1"/>
    <xf numFmtId="0" fontId="2" fillId="2" borderId="15" xfId="1" applyFill="1" applyBorder="1" applyAlignment="1">
      <alignment horizontal="center" wrapText="1"/>
    </xf>
    <xf numFmtId="164" fontId="2" fillId="6" borderId="17" xfId="1" applyNumberFormat="1" applyFill="1" applyBorder="1" applyAlignment="1">
      <alignment horizontal="center" vertical="center"/>
    </xf>
    <xf numFmtId="164" fontId="2" fillId="6" borderId="18" xfId="1" applyNumberFormat="1" applyFill="1" applyBorder="1" applyAlignment="1">
      <alignment vertical="center"/>
    </xf>
    <xf numFmtId="0" fontId="2" fillId="6" borderId="15" xfId="1" applyFill="1" applyBorder="1" applyAlignment="1">
      <alignment horizontal="center" wrapText="1"/>
    </xf>
    <xf numFmtId="0" fontId="2" fillId="2" borderId="19" xfId="1" applyFill="1" applyBorder="1" applyAlignment="1">
      <alignment vertical="center" wrapText="1"/>
    </xf>
    <xf numFmtId="164" fontId="2" fillId="2" borderId="19" xfId="1" applyNumberFormat="1" applyFill="1" applyBorder="1" applyAlignment="1">
      <alignment vertical="center" wrapText="1"/>
    </xf>
    <xf numFmtId="0" fontId="2" fillId="6" borderId="20" xfId="1" applyFill="1" applyBorder="1" applyAlignment="1">
      <alignment vertical="center" wrapText="1"/>
    </xf>
    <xf numFmtId="164" fontId="2" fillId="6" borderId="20" xfId="1" applyNumberFormat="1" applyFill="1" applyBorder="1" applyAlignment="1">
      <alignment vertical="center" wrapText="1"/>
    </xf>
    <xf numFmtId="0" fontId="2" fillId="2" borderId="21" xfId="1" applyFill="1" applyBorder="1" applyAlignment="1">
      <alignment vertical="center" wrapText="1"/>
    </xf>
    <xf numFmtId="164" fontId="2" fillId="2" borderId="21" xfId="1" applyNumberFormat="1" applyFill="1" applyBorder="1" applyAlignment="1">
      <alignment vertical="center" wrapText="1"/>
    </xf>
    <xf numFmtId="0" fontId="2" fillId="2" borderId="22" xfId="1" applyFill="1" applyBorder="1" applyAlignment="1">
      <alignment vertical="center" wrapText="1"/>
    </xf>
    <xf numFmtId="164" fontId="2" fillId="2" borderId="22" xfId="1" applyNumberFormat="1" applyFill="1" applyBorder="1" applyAlignment="1">
      <alignment vertical="center" wrapText="1"/>
    </xf>
    <xf numFmtId="0" fontId="2" fillId="6" borderId="12" xfId="1" applyFill="1" applyBorder="1" applyAlignment="1">
      <alignment vertical="center" wrapText="1"/>
    </xf>
    <xf numFmtId="164" fontId="2" fillId="6" borderId="12" xfId="1" applyNumberFormat="1" applyFill="1" applyBorder="1" applyAlignment="1">
      <alignment vertical="center" wrapText="1"/>
    </xf>
    <xf numFmtId="0" fontId="2" fillId="2" borderId="12" xfId="1" applyFill="1" applyBorder="1" applyAlignment="1">
      <alignment vertical="center" wrapText="1"/>
    </xf>
    <xf numFmtId="164" fontId="2" fillId="2" borderId="12" xfId="1" applyNumberFormat="1" applyFill="1" applyBorder="1" applyAlignment="1">
      <alignment vertical="center" wrapText="1"/>
    </xf>
    <xf numFmtId="0" fontId="5" fillId="7" borderId="23" xfId="1" applyFont="1" applyFill="1" applyBorder="1" applyAlignment="1">
      <alignment vertical="center"/>
    </xf>
    <xf numFmtId="0" fontId="5" fillId="7" borderId="22" xfId="1" applyFont="1" applyFill="1" applyBorder="1" applyAlignment="1">
      <alignment vertical="center" wrapText="1"/>
    </xf>
    <xf numFmtId="164" fontId="5" fillId="7" borderId="22" xfId="1" applyNumberFormat="1" applyFont="1" applyFill="1" applyBorder="1" applyAlignment="1">
      <alignment vertical="center" wrapText="1"/>
    </xf>
    <xf numFmtId="164" fontId="5" fillId="7" borderId="22" xfId="1" applyNumberFormat="1" applyFont="1" applyFill="1" applyBorder="1" applyAlignment="1">
      <alignment vertical="center"/>
    </xf>
    <xf numFmtId="164" fontId="5" fillId="7" borderId="24" xfId="1" applyNumberFormat="1" applyFont="1" applyFill="1" applyBorder="1" applyAlignment="1">
      <alignment vertical="center"/>
    </xf>
    <xf numFmtId="10" fontId="5" fillId="7" borderId="24" xfId="2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5" fillId="5" borderId="4" xfId="1" applyFont="1" applyFill="1" applyBorder="1" applyAlignment="1">
      <alignment horizontal="center" vertical="center"/>
    </xf>
    <xf numFmtId="0" fontId="5" fillId="5" borderId="9" xfId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/>
    </xf>
    <xf numFmtId="0" fontId="5" fillId="5" borderId="1" xfId="1" applyFont="1" applyFill="1" applyBorder="1" applyAlignment="1">
      <alignment horizontal="center" vertical="center"/>
    </xf>
    <xf numFmtId="0" fontId="5" fillId="5" borderId="6" xfId="1" applyFont="1" applyFill="1" applyBorder="1" applyAlignment="1">
      <alignment horizontal="center" vertical="center"/>
    </xf>
    <xf numFmtId="0" fontId="5" fillId="5" borderId="2" xfId="1" applyFont="1" applyFill="1" applyBorder="1" applyAlignment="1">
      <alignment horizontal="center" vertical="center" wrapText="1"/>
    </xf>
    <xf numFmtId="0" fontId="5" fillId="5" borderId="7" xfId="1" applyFont="1" applyFill="1" applyBorder="1" applyAlignment="1">
      <alignment horizontal="center" vertical="center" wrapText="1"/>
    </xf>
    <xf numFmtId="0" fontId="5" fillId="5" borderId="3" xfId="1" applyFont="1" applyFill="1" applyBorder="1" applyAlignment="1">
      <alignment horizontal="center" vertical="center" wrapText="1"/>
    </xf>
    <xf numFmtId="0" fontId="5" fillId="5" borderId="8" xfId="1" applyFont="1" applyFill="1" applyBorder="1" applyAlignment="1">
      <alignment horizontal="center" vertical="center" wrapText="1"/>
    </xf>
    <xf numFmtId="0" fontId="5" fillId="5" borderId="4" xfId="1" applyFont="1" applyFill="1" applyBorder="1" applyAlignment="1">
      <alignment horizontal="center" vertical="center" wrapText="1"/>
    </xf>
    <xf numFmtId="0" fontId="5" fillId="5" borderId="9" xfId="1" applyFont="1" applyFill="1" applyBorder="1" applyAlignment="1">
      <alignment horizontal="center" vertical="center" wrapText="1"/>
    </xf>
    <xf numFmtId="0" fontId="5" fillId="5" borderId="5" xfId="1" applyFont="1" applyFill="1" applyBorder="1" applyAlignment="1">
      <alignment horizontal="center" vertical="center" wrapText="1"/>
    </xf>
    <xf numFmtId="0" fontId="5" fillId="5" borderId="10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6CA66308-295C-4EB8-97A3-11A728F7F58E}"/>
    <cellStyle name="Percent 2" xfId="2" xr:uid="{5090A527-8F76-45FE-A3F9-87B6C4918574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MEL/NOVEMBER/Paket%20Berkontrak%202023-11-2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OPD (2)"/>
      <sheetName val="Sheet0"/>
      <sheetName val="KONTRAK OPD"/>
      <sheetName val="DATA OPD"/>
      <sheetName val="REKAP KONTRAK"/>
      <sheetName val="REKAP OPD"/>
    </sheetNames>
    <sheetDataSet>
      <sheetData sheetId="0"/>
      <sheetData sheetId="1"/>
      <sheetData sheetId="2"/>
      <sheetData sheetId="3">
        <row r="34">
          <cell r="C34" t="str">
            <v>Badan Kepegawaian Daerah</v>
          </cell>
        </row>
        <row r="51">
          <cell r="C51" t="str">
            <v>Badan Kesatuan Bangsa dan Politik Provinsi Papua Barat</v>
          </cell>
        </row>
        <row r="69">
          <cell r="C69" t="str">
            <v>Badan Penanggulangan Bencana  Daerah Provinsi Papua Barat</v>
          </cell>
        </row>
        <row r="453">
          <cell r="C453" t="str">
            <v>Badan Pendapatan Daerah Provinsi Papua Barat</v>
          </cell>
        </row>
        <row r="568">
          <cell r="C568" t="str">
            <v>Badan Penelitian dan Pengembangan Daerah Provinsi Papua  Barat</v>
          </cell>
        </row>
        <row r="770">
          <cell r="C770" t="str">
            <v xml:space="preserve">Badan Pengelola Keuangan dan Aset Daerah Provinsi Papua Barat </v>
          </cell>
        </row>
        <row r="774">
          <cell r="C774" t="str">
            <v>Badan Pengembangan Sumber Daya Manusia Daerah Provinsi</v>
          </cell>
        </row>
        <row r="778">
          <cell r="C778" t="str">
            <v>Badan Penghubung Daerah Provinsi Papua Barat</v>
          </cell>
        </row>
        <row r="1097">
          <cell r="C1097" t="str">
            <v>Badan Perencanaan Pembangunan Daerah Provinsi Papua Barat</v>
          </cell>
        </row>
        <row r="1106">
          <cell r="C1106" t="str">
            <v>Dinas Administrasi Kependudukan Pencatatan Sipil Pengendalian Penduduk dan Keluarga Berencana</v>
          </cell>
        </row>
        <row r="1141">
          <cell r="C1141" t="str">
            <v>Dinas Energi dan Sumberdaya Mineral</v>
          </cell>
        </row>
        <row r="1151">
          <cell r="C1151" t="str">
            <v>Dinas Kearsipan dan Perpustakaan Provinsi Papua Barat</v>
          </cell>
        </row>
        <row r="1184">
          <cell r="C1184" t="str">
            <v>Dinas Kebudayaan dan Pariwisata Provinsi Papua Barat</v>
          </cell>
        </row>
        <row r="1420">
          <cell r="C1420" t="str">
            <v>Dinas Kehutanan Provinsi Papua Barat</v>
          </cell>
        </row>
        <row r="1762">
          <cell r="C1762" t="str">
            <v>Dinas Kelautan dan Perikanan</v>
          </cell>
        </row>
        <row r="1847">
          <cell r="C1847" t="str">
            <v>Dinas Kesehatan</v>
          </cell>
        </row>
        <row r="1912">
          <cell r="C1912" t="str">
            <v>Dinas Komunikasi Informatika, Persandian dan Statistik</v>
          </cell>
        </row>
        <row r="1953">
          <cell r="C1953" t="str">
            <v>Dinas Koperasi dan UKM</v>
          </cell>
        </row>
        <row r="1969">
          <cell r="C1969" t="str">
            <v>Dinas Lingkungan Hidup dan Pertanahan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8"/>
  <sheetViews>
    <sheetView topLeftCell="C310" workbookViewId="0">
      <selection activeCell="G319" sqref="G319"/>
    </sheetView>
  </sheetViews>
  <sheetFormatPr defaultRowHeight="14.5" x14ac:dyDescent="0.35"/>
  <cols>
    <col min="1" max="1" width="6" customWidth="1"/>
    <col min="2" max="2" width="52" customWidth="1"/>
    <col min="3" max="3" width="9.08984375" customWidth="1"/>
    <col min="4" max="4" width="52" customWidth="1"/>
    <col min="5" max="8" width="19.453125" customWidth="1"/>
    <col min="9" max="9" width="13" customWidth="1"/>
  </cols>
  <sheetData>
    <row r="1" spans="1:9" x14ac:dyDescent="0.35">
      <c r="A1" s="55" t="s">
        <v>0</v>
      </c>
      <c r="B1" s="56"/>
      <c r="C1" s="56"/>
      <c r="D1" s="56"/>
      <c r="E1" s="56"/>
      <c r="F1" s="56"/>
      <c r="G1" s="56"/>
      <c r="H1" s="56"/>
      <c r="I1" s="56"/>
    </row>
    <row r="2" spans="1:9" x14ac:dyDescent="0.3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</row>
    <row r="3" spans="1:9" x14ac:dyDescent="0.35">
      <c r="A3" s="4">
        <v>1</v>
      </c>
      <c r="B3" t="s">
        <v>182</v>
      </c>
      <c r="C3" t="s">
        <v>183</v>
      </c>
      <c r="D3" t="s">
        <v>184</v>
      </c>
      <c r="E3" s="3">
        <v>12218279903</v>
      </c>
      <c r="F3" s="3">
        <v>12218279903</v>
      </c>
      <c r="G3" s="3">
        <v>1042986979</v>
      </c>
      <c r="H3" s="3">
        <v>11175292924</v>
      </c>
      <c r="I3" s="2">
        <v>8.539999999999999E-2</v>
      </c>
    </row>
    <row r="4" spans="1:9" x14ac:dyDescent="0.35">
      <c r="A4" s="4">
        <v>2</v>
      </c>
      <c r="B4" t="s">
        <v>182</v>
      </c>
      <c r="C4" t="s">
        <v>185</v>
      </c>
      <c r="D4" t="s">
        <v>18</v>
      </c>
      <c r="E4" s="3">
        <v>21994308693</v>
      </c>
      <c r="F4" s="3">
        <v>21994308693</v>
      </c>
      <c r="G4" s="3">
        <v>2197920760</v>
      </c>
      <c r="H4" s="3">
        <v>19796387933</v>
      </c>
      <c r="I4" s="2">
        <v>9.9900000000000003E-2</v>
      </c>
    </row>
    <row r="5" spans="1:9" x14ac:dyDescent="0.35">
      <c r="A5" s="4"/>
      <c r="E5" s="9">
        <f>SUM(E3:E4)</f>
        <v>34212588596</v>
      </c>
      <c r="F5" s="9">
        <f t="shared" ref="F5:I5" si="0">SUM(F3:F4)</f>
        <v>34212588596</v>
      </c>
      <c r="G5" s="9">
        <f t="shared" si="0"/>
        <v>3240907739</v>
      </c>
      <c r="H5" s="9">
        <f t="shared" si="0"/>
        <v>30971680857</v>
      </c>
      <c r="I5" s="9">
        <f t="shared" si="0"/>
        <v>0.18529999999999999</v>
      </c>
    </row>
    <row r="6" spans="1:9" x14ac:dyDescent="0.35">
      <c r="A6" s="4">
        <v>3</v>
      </c>
      <c r="B6" t="s">
        <v>75</v>
      </c>
      <c r="C6" t="s">
        <v>76</v>
      </c>
      <c r="D6" t="s">
        <v>77</v>
      </c>
      <c r="E6" s="3">
        <v>320167927</v>
      </c>
      <c r="F6" s="3">
        <v>320167927</v>
      </c>
      <c r="G6" s="3">
        <v>320167927</v>
      </c>
      <c r="H6" s="4">
        <v>0</v>
      </c>
      <c r="I6" s="2">
        <v>1</v>
      </c>
    </row>
    <row r="7" spans="1:9" x14ac:dyDescent="0.35">
      <c r="A7" s="4">
        <v>4</v>
      </c>
      <c r="B7" t="s">
        <v>75</v>
      </c>
      <c r="C7" t="s">
        <v>76</v>
      </c>
      <c r="D7" t="s">
        <v>88</v>
      </c>
      <c r="E7" s="3">
        <v>164844050</v>
      </c>
      <c r="F7" s="3">
        <v>164844050</v>
      </c>
      <c r="G7" s="4">
        <v>0</v>
      </c>
      <c r="H7" s="3">
        <v>164844050</v>
      </c>
      <c r="I7" s="2">
        <v>0</v>
      </c>
    </row>
    <row r="8" spans="1:9" x14ac:dyDescent="0.35">
      <c r="A8" s="4">
        <v>5</v>
      </c>
      <c r="B8" t="s">
        <v>75</v>
      </c>
      <c r="C8" t="s">
        <v>106</v>
      </c>
      <c r="D8" t="s">
        <v>107</v>
      </c>
      <c r="E8" s="3">
        <v>2749996770</v>
      </c>
      <c r="F8" s="3">
        <v>2749996770</v>
      </c>
      <c r="G8" s="4">
        <v>0</v>
      </c>
      <c r="H8" s="3">
        <v>2749996770</v>
      </c>
      <c r="I8" s="2">
        <v>0</v>
      </c>
    </row>
    <row r="9" spans="1:9" x14ac:dyDescent="0.35">
      <c r="A9" s="4">
        <v>6</v>
      </c>
      <c r="B9" t="s">
        <v>75</v>
      </c>
      <c r="C9" t="s">
        <v>76</v>
      </c>
      <c r="D9" t="s">
        <v>88</v>
      </c>
      <c r="E9" s="3">
        <v>80000000</v>
      </c>
      <c r="F9" s="3">
        <v>80000000</v>
      </c>
      <c r="G9" s="4">
        <v>0</v>
      </c>
      <c r="H9" s="3">
        <v>80000000</v>
      </c>
      <c r="I9" s="2">
        <v>0</v>
      </c>
    </row>
    <row r="10" spans="1:9" x14ac:dyDescent="0.35">
      <c r="A10" s="4">
        <v>7</v>
      </c>
      <c r="B10" t="s">
        <v>75</v>
      </c>
      <c r="C10" t="s">
        <v>76</v>
      </c>
      <c r="D10" t="s">
        <v>88</v>
      </c>
      <c r="E10" s="3">
        <v>159470000</v>
      </c>
      <c r="F10" s="3">
        <v>159470000</v>
      </c>
      <c r="G10" s="4">
        <v>0</v>
      </c>
      <c r="H10" s="3">
        <v>159470000</v>
      </c>
      <c r="I10" s="2">
        <v>0</v>
      </c>
    </row>
    <row r="11" spans="1:9" x14ac:dyDescent="0.35">
      <c r="A11" s="4">
        <v>8</v>
      </c>
      <c r="B11" t="s">
        <v>75</v>
      </c>
      <c r="C11" t="s">
        <v>110</v>
      </c>
      <c r="D11" t="s">
        <v>111</v>
      </c>
      <c r="E11" s="3">
        <v>2663678123</v>
      </c>
      <c r="F11" s="3">
        <v>2663678123</v>
      </c>
      <c r="G11" s="4">
        <v>0</v>
      </c>
      <c r="H11" s="3">
        <v>2663678123</v>
      </c>
      <c r="I11" s="2">
        <v>0</v>
      </c>
    </row>
    <row r="12" spans="1:9" x14ac:dyDescent="0.35">
      <c r="A12" s="4">
        <v>9</v>
      </c>
      <c r="B12" t="s">
        <v>75</v>
      </c>
      <c r="C12" t="s">
        <v>114</v>
      </c>
      <c r="D12" t="s">
        <v>115</v>
      </c>
      <c r="E12" s="3">
        <v>198368000</v>
      </c>
      <c r="F12" s="3">
        <v>198368000</v>
      </c>
      <c r="G12" s="4">
        <v>0</v>
      </c>
      <c r="H12" s="3">
        <v>198368000</v>
      </c>
      <c r="I12" s="2">
        <v>0</v>
      </c>
    </row>
    <row r="13" spans="1:9" x14ac:dyDescent="0.35">
      <c r="A13" s="4">
        <v>10</v>
      </c>
      <c r="B13" t="s">
        <v>75</v>
      </c>
      <c r="C13" t="s">
        <v>76</v>
      </c>
      <c r="D13" t="s">
        <v>88</v>
      </c>
      <c r="E13" s="3">
        <v>459882213</v>
      </c>
      <c r="F13" s="3">
        <v>459882213</v>
      </c>
      <c r="G13" s="4">
        <v>0</v>
      </c>
      <c r="H13" s="3">
        <v>459882213</v>
      </c>
      <c r="I13" s="2">
        <v>0</v>
      </c>
    </row>
    <row r="14" spans="1:9" x14ac:dyDescent="0.35">
      <c r="A14" s="4">
        <v>11</v>
      </c>
      <c r="B14" t="s">
        <v>75</v>
      </c>
      <c r="C14" t="s">
        <v>110</v>
      </c>
      <c r="D14" t="s">
        <v>111</v>
      </c>
      <c r="E14" s="3">
        <v>5800000200</v>
      </c>
      <c r="F14" s="3">
        <v>5800000200</v>
      </c>
      <c r="G14" s="4">
        <v>0</v>
      </c>
      <c r="H14" s="3">
        <v>5800000200</v>
      </c>
      <c r="I14" s="2">
        <v>0</v>
      </c>
    </row>
    <row r="15" spans="1:9" x14ac:dyDescent="0.35">
      <c r="A15" s="4">
        <v>12</v>
      </c>
      <c r="B15" t="s">
        <v>75</v>
      </c>
      <c r="C15" t="s">
        <v>110</v>
      </c>
      <c r="D15" t="s">
        <v>111</v>
      </c>
      <c r="E15" s="3">
        <v>500000000</v>
      </c>
      <c r="F15" s="3">
        <v>500000000</v>
      </c>
      <c r="G15" s="4">
        <v>0</v>
      </c>
      <c r="H15" s="3">
        <v>500000000</v>
      </c>
      <c r="I15" s="2">
        <v>0</v>
      </c>
    </row>
    <row r="16" spans="1:9" x14ac:dyDescent="0.35">
      <c r="A16" s="4">
        <v>13</v>
      </c>
      <c r="B16" s="7" t="s">
        <v>75</v>
      </c>
      <c r="C16" s="7" t="s">
        <v>76</v>
      </c>
      <c r="D16" s="7" t="s">
        <v>274</v>
      </c>
      <c r="E16" s="6">
        <v>816797702</v>
      </c>
      <c r="F16" s="6">
        <v>816797702</v>
      </c>
      <c r="G16" s="8">
        <v>0</v>
      </c>
      <c r="H16" s="6">
        <v>816797702</v>
      </c>
      <c r="I16" s="5">
        <v>0</v>
      </c>
    </row>
    <row r="17" spans="1:9" x14ac:dyDescent="0.35">
      <c r="A17" s="4">
        <v>14</v>
      </c>
      <c r="B17" s="7" t="s">
        <v>75</v>
      </c>
      <c r="C17" s="7" t="s">
        <v>114</v>
      </c>
      <c r="D17" s="7" t="s">
        <v>215</v>
      </c>
      <c r="E17" s="6">
        <v>120718000</v>
      </c>
      <c r="F17" s="6">
        <v>120718000</v>
      </c>
      <c r="G17" s="8">
        <v>0</v>
      </c>
      <c r="H17" s="6">
        <v>120718000</v>
      </c>
      <c r="I17" s="5">
        <v>0</v>
      </c>
    </row>
    <row r="18" spans="1:9" x14ac:dyDescent="0.35">
      <c r="A18" s="4">
        <v>15</v>
      </c>
      <c r="B18" s="7" t="s">
        <v>75</v>
      </c>
      <c r="C18" s="7" t="s">
        <v>214</v>
      </c>
      <c r="D18" s="7" t="s">
        <v>213</v>
      </c>
      <c r="E18" s="6">
        <v>180914000</v>
      </c>
      <c r="F18" s="6">
        <v>180914000</v>
      </c>
      <c r="G18" s="8">
        <v>0</v>
      </c>
      <c r="H18" s="6">
        <v>180914000</v>
      </c>
      <c r="I18" s="5">
        <v>0</v>
      </c>
    </row>
    <row r="19" spans="1:9" x14ac:dyDescent="0.35">
      <c r="A19" s="4">
        <v>16</v>
      </c>
      <c r="B19" s="7" t="s">
        <v>75</v>
      </c>
      <c r="C19" s="7" t="s">
        <v>211</v>
      </c>
      <c r="D19" s="7" t="s">
        <v>212</v>
      </c>
      <c r="E19" s="6">
        <v>250000000</v>
      </c>
      <c r="F19" s="6">
        <v>250000000</v>
      </c>
      <c r="G19" s="8">
        <v>0</v>
      </c>
      <c r="H19" s="6">
        <v>250000000</v>
      </c>
      <c r="I19" s="5">
        <v>0</v>
      </c>
    </row>
    <row r="20" spans="1:9" x14ac:dyDescent="0.35">
      <c r="A20" s="4">
        <v>17</v>
      </c>
      <c r="B20" s="7" t="s">
        <v>75</v>
      </c>
      <c r="C20" s="7" t="s">
        <v>211</v>
      </c>
      <c r="D20" s="7" t="s">
        <v>210</v>
      </c>
      <c r="E20" s="6">
        <v>1057200000</v>
      </c>
      <c r="F20" s="6">
        <v>1057200000</v>
      </c>
      <c r="G20" s="8">
        <v>0</v>
      </c>
      <c r="H20" s="6">
        <v>1057200000</v>
      </c>
      <c r="I20" s="5">
        <v>0</v>
      </c>
    </row>
    <row r="21" spans="1:9" x14ac:dyDescent="0.35">
      <c r="A21" s="4">
        <v>18</v>
      </c>
      <c r="B21" s="7" t="s">
        <v>75</v>
      </c>
      <c r="C21" s="7" t="s">
        <v>211</v>
      </c>
      <c r="D21" s="7" t="s">
        <v>210</v>
      </c>
      <c r="E21" s="6">
        <v>250000000</v>
      </c>
      <c r="F21" s="6">
        <v>250000000</v>
      </c>
      <c r="G21" s="8">
        <v>0</v>
      </c>
      <c r="H21" s="6">
        <v>250000000</v>
      </c>
      <c r="I21" s="5">
        <v>0</v>
      </c>
    </row>
    <row r="22" spans="1:9" x14ac:dyDescent="0.35">
      <c r="A22" s="4">
        <v>19</v>
      </c>
      <c r="B22" s="7" t="s">
        <v>75</v>
      </c>
      <c r="C22" s="7" t="s">
        <v>76</v>
      </c>
      <c r="D22" s="7" t="s">
        <v>298</v>
      </c>
      <c r="E22" s="6">
        <v>49849948</v>
      </c>
      <c r="F22" s="6">
        <v>49849948</v>
      </c>
      <c r="G22" s="6">
        <v>86572445</v>
      </c>
      <c r="H22" s="6">
        <v>-36722497</v>
      </c>
      <c r="I22" s="5">
        <v>1.7366999999999999</v>
      </c>
    </row>
    <row r="23" spans="1:9" x14ac:dyDescent="0.35">
      <c r="A23" s="4">
        <v>20</v>
      </c>
      <c r="B23" s="7" t="s">
        <v>75</v>
      </c>
      <c r="C23" s="7" t="s">
        <v>76</v>
      </c>
      <c r="D23" s="7" t="s">
        <v>77</v>
      </c>
      <c r="E23" s="6">
        <v>143274050</v>
      </c>
      <c r="F23" s="6">
        <v>143274050</v>
      </c>
      <c r="G23" s="8">
        <v>0</v>
      </c>
      <c r="H23" s="6">
        <v>143274050</v>
      </c>
      <c r="I23" s="5">
        <v>0</v>
      </c>
    </row>
    <row r="24" spans="1:9" x14ac:dyDescent="0.35">
      <c r="A24" s="4">
        <v>21</v>
      </c>
      <c r="B24" s="7" t="s">
        <v>75</v>
      </c>
      <c r="C24" s="7" t="s">
        <v>76</v>
      </c>
      <c r="D24" s="7" t="s">
        <v>77</v>
      </c>
      <c r="E24" s="6">
        <v>320167927</v>
      </c>
      <c r="F24" s="6">
        <v>320167927</v>
      </c>
      <c r="G24" s="6">
        <v>320167927</v>
      </c>
      <c r="H24" s="8">
        <v>0</v>
      </c>
      <c r="I24" s="5">
        <v>1</v>
      </c>
    </row>
    <row r="25" spans="1:9" x14ac:dyDescent="0.35">
      <c r="A25" s="4"/>
      <c r="B25" s="7"/>
      <c r="C25" s="7"/>
      <c r="D25" s="7"/>
      <c r="E25" s="10">
        <f>SUM(E6:E23)</f>
        <v>15965160983</v>
      </c>
      <c r="F25" s="10">
        <f t="shared" ref="F25:I25" si="1">SUM(F6:F23)</f>
        <v>15965160983</v>
      </c>
      <c r="G25" s="10">
        <f t="shared" si="1"/>
        <v>406740372</v>
      </c>
      <c r="H25" s="10">
        <f t="shared" si="1"/>
        <v>15558420611</v>
      </c>
      <c r="I25" s="10">
        <f t="shared" si="1"/>
        <v>2.7366999999999999</v>
      </c>
    </row>
    <row r="26" spans="1:9" x14ac:dyDescent="0.35">
      <c r="A26" s="4">
        <v>22</v>
      </c>
      <c r="B26" t="s">
        <v>108</v>
      </c>
      <c r="C26" t="s">
        <v>109</v>
      </c>
      <c r="D26" t="s">
        <v>18</v>
      </c>
      <c r="E26" s="3">
        <v>410839200</v>
      </c>
      <c r="F26" s="3">
        <v>410839200</v>
      </c>
      <c r="G26" s="3">
        <v>410839200</v>
      </c>
      <c r="H26" s="4">
        <v>0</v>
      </c>
      <c r="I26" s="2">
        <v>1</v>
      </c>
    </row>
    <row r="27" spans="1:9" x14ac:dyDescent="0.35">
      <c r="A27" s="4">
        <v>23</v>
      </c>
      <c r="B27" t="s">
        <v>108</v>
      </c>
      <c r="C27" t="s">
        <v>112</v>
      </c>
      <c r="D27" t="s">
        <v>113</v>
      </c>
      <c r="E27" s="3">
        <v>4294517500</v>
      </c>
      <c r="F27" s="3">
        <v>4294517500</v>
      </c>
      <c r="G27" s="3">
        <v>4294517500</v>
      </c>
      <c r="H27" s="4">
        <v>0</v>
      </c>
      <c r="I27" s="2">
        <v>1</v>
      </c>
    </row>
    <row r="28" spans="1:9" x14ac:dyDescent="0.35">
      <c r="A28" s="4"/>
      <c r="E28" s="9">
        <f>SUM(E26:E27)</f>
        <v>4705356700</v>
      </c>
      <c r="F28" s="9">
        <f t="shared" ref="F28:H28" si="2">SUM(F26:F27)</f>
        <v>4705356700</v>
      </c>
      <c r="G28" s="9">
        <f t="shared" si="2"/>
        <v>4705356700</v>
      </c>
      <c r="H28" s="9">
        <f t="shared" si="2"/>
        <v>0</v>
      </c>
      <c r="I28" s="9">
        <f>SUM(I24:I27)</f>
        <v>5.7366999999999999</v>
      </c>
    </row>
    <row r="29" spans="1:9" x14ac:dyDescent="0.35">
      <c r="A29" s="4">
        <v>24</v>
      </c>
      <c r="B29" t="s">
        <v>31</v>
      </c>
      <c r="C29" t="s">
        <v>32</v>
      </c>
      <c r="D29" t="s">
        <v>33</v>
      </c>
      <c r="E29" s="3">
        <v>2657210349</v>
      </c>
      <c r="F29" s="3">
        <v>2657210349</v>
      </c>
      <c r="G29" s="4">
        <v>0</v>
      </c>
      <c r="H29" s="3">
        <v>2657210349</v>
      </c>
      <c r="I29" s="2">
        <v>0</v>
      </c>
    </row>
    <row r="30" spans="1:9" x14ac:dyDescent="0.35">
      <c r="A30" s="4">
        <v>25</v>
      </c>
      <c r="B30" t="s">
        <v>31</v>
      </c>
      <c r="C30" t="s">
        <v>34</v>
      </c>
      <c r="D30" t="s">
        <v>18</v>
      </c>
      <c r="E30" s="3">
        <v>61031524286</v>
      </c>
      <c r="F30" s="3">
        <v>61031524286</v>
      </c>
      <c r="G30" s="4">
        <v>0</v>
      </c>
      <c r="H30" s="3">
        <v>61031524286</v>
      </c>
      <c r="I30" s="2">
        <v>0</v>
      </c>
    </row>
    <row r="31" spans="1:9" x14ac:dyDescent="0.35">
      <c r="A31" s="4">
        <v>26</v>
      </c>
      <c r="B31" t="s">
        <v>31</v>
      </c>
      <c r="C31" t="s">
        <v>35</v>
      </c>
      <c r="D31" t="s">
        <v>36</v>
      </c>
      <c r="E31" s="3">
        <v>11738325472</v>
      </c>
      <c r="F31" s="3">
        <v>11738325472</v>
      </c>
      <c r="G31" s="4">
        <v>0</v>
      </c>
      <c r="H31" s="3">
        <v>11738325472</v>
      </c>
      <c r="I31" s="2">
        <v>0</v>
      </c>
    </row>
    <row r="32" spans="1:9" x14ac:dyDescent="0.35">
      <c r="A32" s="4">
        <v>27</v>
      </c>
      <c r="B32" t="s">
        <v>31</v>
      </c>
      <c r="C32" t="s">
        <v>34</v>
      </c>
      <c r="D32" t="s">
        <v>18</v>
      </c>
      <c r="E32" s="3">
        <v>61031524286</v>
      </c>
      <c r="F32" s="3">
        <v>61031524286</v>
      </c>
      <c r="G32" s="3">
        <v>63237284245</v>
      </c>
      <c r="H32" s="3">
        <v>-2205759959</v>
      </c>
      <c r="I32" s="2">
        <v>1.0361</v>
      </c>
    </row>
    <row r="33" spans="1:9" x14ac:dyDescent="0.35">
      <c r="A33" s="4">
        <v>28</v>
      </c>
      <c r="B33" s="7" t="s">
        <v>31</v>
      </c>
      <c r="C33" s="7" t="s">
        <v>32</v>
      </c>
      <c r="D33" s="7" t="s">
        <v>33</v>
      </c>
      <c r="E33" s="6">
        <v>2657210349</v>
      </c>
      <c r="F33" s="6">
        <v>2657210349</v>
      </c>
      <c r="G33" s="6">
        <v>2693210349</v>
      </c>
      <c r="H33" s="6">
        <v>-36000000</v>
      </c>
      <c r="I33" s="5">
        <v>1.0134999999999998</v>
      </c>
    </row>
    <row r="34" spans="1:9" x14ac:dyDescent="0.35">
      <c r="A34" s="4">
        <v>29</v>
      </c>
      <c r="B34" s="7" t="s">
        <v>31</v>
      </c>
      <c r="C34" s="7" t="s">
        <v>35</v>
      </c>
      <c r="D34" s="7" t="s">
        <v>36</v>
      </c>
      <c r="E34" s="6">
        <v>12237873472</v>
      </c>
      <c r="F34" s="6">
        <v>12237873472</v>
      </c>
      <c r="G34" s="6">
        <v>12875214172</v>
      </c>
      <c r="H34" s="6">
        <v>-637340700</v>
      </c>
      <c r="I34" s="5">
        <v>1.0521</v>
      </c>
    </row>
    <row r="35" spans="1:9" x14ac:dyDescent="0.35">
      <c r="A35" s="4"/>
      <c r="B35" s="7"/>
      <c r="C35" s="7"/>
      <c r="D35" s="7"/>
      <c r="E35" s="10">
        <f>SUM(E29:E34)</f>
        <v>151353668214</v>
      </c>
      <c r="F35" s="10">
        <f t="shared" ref="F35:I35" si="3">SUM(F29:F34)</f>
        <v>151353668214</v>
      </c>
      <c r="G35" s="10">
        <f t="shared" si="3"/>
        <v>78805708766</v>
      </c>
      <c r="H35" s="10">
        <f t="shared" si="3"/>
        <v>72547959448</v>
      </c>
      <c r="I35" s="10">
        <f t="shared" si="3"/>
        <v>3.1017000000000001</v>
      </c>
    </row>
    <row r="36" spans="1:9" x14ac:dyDescent="0.35">
      <c r="A36" s="4">
        <v>30</v>
      </c>
      <c r="B36" s="7" t="s">
        <v>264</v>
      </c>
      <c r="C36" s="7" t="s">
        <v>269</v>
      </c>
      <c r="D36" s="7" t="s">
        <v>18</v>
      </c>
      <c r="E36" s="6">
        <v>10799933719</v>
      </c>
      <c r="F36" s="6">
        <v>10799933719</v>
      </c>
      <c r="G36" s="6">
        <v>3770816509</v>
      </c>
      <c r="H36" s="6">
        <v>7029117210</v>
      </c>
      <c r="I36" s="5">
        <v>0.34920000000000001</v>
      </c>
    </row>
    <row r="37" spans="1:9" x14ac:dyDescent="0.35">
      <c r="A37" s="4">
        <v>31</v>
      </c>
      <c r="B37" s="7" t="s">
        <v>264</v>
      </c>
      <c r="C37" s="7" t="s">
        <v>263</v>
      </c>
      <c r="D37" s="7" t="s">
        <v>262</v>
      </c>
      <c r="E37" s="6">
        <v>2770270448</v>
      </c>
      <c r="F37" s="6">
        <v>2770270448</v>
      </c>
      <c r="G37" s="6">
        <v>2770270448</v>
      </c>
      <c r="H37" s="8">
        <v>0</v>
      </c>
      <c r="I37" s="5">
        <v>1</v>
      </c>
    </row>
    <row r="38" spans="1:9" x14ac:dyDescent="0.35">
      <c r="A38" s="4"/>
      <c r="B38" s="7"/>
      <c r="C38" s="7"/>
      <c r="D38" s="7"/>
      <c r="E38" s="10">
        <f>SUM(E36:E37)</f>
        <v>13570204167</v>
      </c>
      <c r="F38" s="10">
        <f t="shared" ref="F38:I38" si="4">SUM(F36:F37)</f>
        <v>13570204167</v>
      </c>
      <c r="G38" s="10">
        <f t="shared" si="4"/>
        <v>6541086957</v>
      </c>
      <c r="H38" s="10">
        <f t="shared" si="4"/>
        <v>7029117210</v>
      </c>
      <c r="I38" s="10">
        <f t="shared" si="4"/>
        <v>1.3492</v>
      </c>
    </row>
    <row r="39" spans="1:9" x14ac:dyDescent="0.35">
      <c r="A39" s="4">
        <v>32</v>
      </c>
      <c r="B39" t="s">
        <v>194</v>
      </c>
      <c r="C39" t="s">
        <v>34</v>
      </c>
      <c r="D39" t="s">
        <v>18</v>
      </c>
      <c r="E39" s="3">
        <v>7135200000</v>
      </c>
      <c r="F39" s="3">
        <v>7135200000</v>
      </c>
      <c r="G39" s="3">
        <v>7135200000</v>
      </c>
      <c r="H39" s="4">
        <v>0</v>
      </c>
      <c r="I39" s="2">
        <v>1</v>
      </c>
    </row>
    <row r="40" spans="1:9" x14ac:dyDescent="0.35">
      <c r="A40" s="4">
        <v>33</v>
      </c>
      <c r="B40" s="7" t="s">
        <v>194</v>
      </c>
      <c r="C40" s="7" t="s">
        <v>34</v>
      </c>
      <c r="D40" s="7" t="s">
        <v>18</v>
      </c>
      <c r="E40" s="6">
        <v>2926046093</v>
      </c>
      <c r="F40" s="6">
        <v>2926046093</v>
      </c>
      <c r="G40" s="6">
        <v>2809546093</v>
      </c>
      <c r="H40" s="6">
        <v>116500000</v>
      </c>
      <c r="I40" s="5">
        <v>0.96019999999999994</v>
      </c>
    </row>
    <row r="41" spans="1:9" x14ac:dyDescent="0.35">
      <c r="A41" s="4">
        <v>34</v>
      </c>
      <c r="B41" s="7" t="s">
        <v>194</v>
      </c>
      <c r="C41" s="7" t="s">
        <v>34</v>
      </c>
      <c r="D41" s="7" t="s">
        <v>18</v>
      </c>
      <c r="E41" s="6">
        <v>2712200000</v>
      </c>
      <c r="F41" s="6">
        <v>2712200000</v>
      </c>
      <c r="G41" s="6">
        <v>2712200000</v>
      </c>
      <c r="H41" s="8">
        <v>0</v>
      </c>
      <c r="I41" s="5">
        <v>1</v>
      </c>
    </row>
    <row r="42" spans="1:9" x14ac:dyDescent="0.35">
      <c r="A42" s="4">
        <v>35</v>
      </c>
      <c r="B42" s="7" t="s">
        <v>194</v>
      </c>
      <c r="C42" s="7" t="s">
        <v>32</v>
      </c>
      <c r="D42" s="7" t="s">
        <v>33</v>
      </c>
      <c r="E42" s="6">
        <v>315764455</v>
      </c>
      <c r="F42" s="6">
        <v>315764455</v>
      </c>
      <c r="G42" s="6">
        <v>170428000</v>
      </c>
      <c r="H42" s="6">
        <v>145336455</v>
      </c>
      <c r="I42" s="5">
        <v>0.53969999999999996</v>
      </c>
    </row>
    <row r="43" spans="1:9" x14ac:dyDescent="0.35">
      <c r="A43" s="4">
        <v>36</v>
      </c>
      <c r="B43" s="7" t="s">
        <v>194</v>
      </c>
      <c r="C43" s="7" t="s">
        <v>32</v>
      </c>
      <c r="D43" s="7" t="s">
        <v>33</v>
      </c>
      <c r="E43" s="6">
        <v>780000000</v>
      </c>
      <c r="F43" s="6">
        <v>780000000</v>
      </c>
      <c r="G43" s="6">
        <v>780000000</v>
      </c>
      <c r="H43" s="8">
        <v>0</v>
      </c>
      <c r="I43" s="5">
        <v>1</v>
      </c>
    </row>
    <row r="44" spans="1:9" x14ac:dyDescent="0.35">
      <c r="A44" s="4">
        <v>37</v>
      </c>
      <c r="B44" s="7" t="s">
        <v>194</v>
      </c>
      <c r="C44" s="7" t="s">
        <v>276</v>
      </c>
      <c r="D44" s="7" t="s">
        <v>275</v>
      </c>
      <c r="E44" s="6">
        <v>1299999735</v>
      </c>
      <c r="F44" s="6">
        <v>1299999735</v>
      </c>
      <c r="G44" s="6">
        <v>1299999735</v>
      </c>
      <c r="H44" s="8">
        <v>0</v>
      </c>
      <c r="I44" s="5">
        <v>1</v>
      </c>
    </row>
    <row r="45" spans="1:9" x14ac:dyDescent="0.35">
      <c r="A45" s="4">
        <v>38</v>
      </c>
      <c r="B45" s="7" t="s">
        <v>194</v>
      </c>
      <c r="C45" s="7" t="s">
        <v>34</v>
      </c>
      <c r="D45" s="7" t="s">
        <v>18</v>
      </c>
      <c r="E45" s="6">
        <v>50103660</v>
      </c>
      <c r="F45" s="6">
        <v>50103660</v>
      </c>
      <c r="G45" s="6">
        <v>50103660</v>
      </c>
      <c r="H45" s="8">
        <v>0</v>
      </c>
      <c r="I45" s="5">
        <v>1</v>
      </c>
    </row>
    <row r="46" spans="1:9" x14ac:dyDescent="0.35">
      <c r="A46" s="4">
        <v>39</v>
      </c>
      <c r="B46" s="7" t="s">
        <v>194</v>
      </c>
      <c r="C46" s="7" t="s">
        <v>34</v>
      </c>
      <c r="D46" s="7" t="s">
        <v>18</v>
      </c>
      <c r="E46" s="6">
        <v>19892780980</v>
      </c>
      <c r="F46" s="6">
        <v>19892780980</v>
      </c>
      <c r="G46" s="8">
        <v>0</v>
      </c>
      <c r="H46" s="6">
        <v>19892780980</v>
      </c>
      <c r="I46" s="5">
        <v>0</v>
      </c>
    </row>
    <row r="47" spans="1:9" x14ac:dyDescent="0.35">
      <c r="A47" s="4">
        <v>40</v>
      </c>
      <c r="B47" s="7" t="s">
        <v>194</v>
      </c>
      <c r="C47" s="7" t="s">
        <v>34</v>
      </c>
      <c r="D47" s="7" t="s">
        <v>18</v>
      </c>
      <c r="E47" s="6">
        <v>254685000</v>
      </c>
      <c r="F47" s="6">
        <v>254685000</v>
      </c>
      <c r="G47" s="6">
        <v>254685000</v>
      </c>
      <c r="H47" s="8">
        <v>0</v>
      </c>
      <c r="I47" s="5">
        <v>1</v>
      </c>
    </row>
    <row r="48" spans="1:9" x14ac:dyDescent="0.35">
      <c r="A48" s="4">
        <v>41</v>
      </c>
      <c r="B48" s="7" t="s">
        <v>194</v>
      </c>
      <c r="C48" s="7" t="s">
        <v>34</v>
      </c>
      <c r="D48" s="7" t="s">
        <v>18</v>
      </c>
      <c r="E48" s="6">
        <v>1525520780</v>
      </c>
      <c r="F48" s="6">
        <v>1525520780</v>
      </c>
      <c r="G48" s="6">
        <v>1525520780</v>
      </c>
      <c r="H48" s="8">
        <v>0</v>
      </c>
      <c r="I48" s="5">
        <v>1</v>
      </c>
    </row>
    <row r="49" spans="1:9" x14ac:dyDescent="0.35">
      <c r="A49" s="4">
        <v>42</v>
      </c>
      <c r="B49" s="7" t="s">
        <v>194</v>
      </c>
      <c r="C49" s="7" t="s">
        <v>34</v>
      </c>
      <c r="D49" s="7" t="s">
        <v>18</v>
      </c>
      <c r="E49" s="6">
        <v>1838100000</v>
      </c>
      <c r="F49" s="6">
        <v>1838100000</v>
      </c>
      <c r="G49" s="6">
        <v>1838100000</v>
      </c>
      <c r="H49" s="8">
        <v>0</v>
      </c>
      <c r="I49" s="5">
        <v>1</v>
      </c>
    </row>
    <row r="50" spans="1:9" x14ac:dyDescent="0.35">
      <c r="A50" s="4">
        <v>43</v>
      </c>
      <c r="B50" s="7" t="s">
        <v>194</v>
      </c>
      <c r="C50" s="7" t="s">
        <v>34</v>
      </c>
      <c r="D50" s="7" t="s">
        <v>18</v>
      </c>
      <c r="E50" s="6">
        <v>1416615700</v>
      </c>
      <c r="F50" s="6">
        <v>1416615700</v>
      </c>
      <c r="G50" s="6">
        <v>1416615700</v>
      </c>
      <c r="H50" s="8">
        <v>0</v>
      </c>
      <c r="I50" s="5">
        <v>1</v>
      </c>
    </row>
    <row r="51" spans="1:9" x14ac:dyDescent="0.35">
      <c r="A51" s="4">
        <v>44</v>
      </c>
      <c r="B51" s="7" t="s">
        <v>194</v>
      </c>
      <c r="C51" s="7" t="s">
        <v>34</v>
      </c>
      <c r="D51" s="7" t="s">
        <v>18</v>
      </c>
      <c r="E51" s="6">
        <v>126300000</v>
      </c>
      <c r="F51" s="6">
        <v>126300000</v>
      </c>
      <c r="G51" s="6">
        <v>126300000</v>
      </c>
      <c r="H51" s="8">
        <v>0</v>
      </c>
      <c r="I51" s="5">
        <v>1</v>
      </c>
    </row>
    <row r="52" spans="1:9" x14ac:dyDescent="0.35">
      <c r="A52" s="4">
        <v>45</v>
      </c>
      <c r="B52" s="7" t="s">
        <v>194</v>
      </c>
      <c r="C52" s="7" t="s">
        <v>34</v>
      </c>
      <c r="D52" s="7" t="s">
        <v>18</v>
      </c>
      <c r="E52" s="6">
        <v>1150000000</v>
      </c>
      <c r="F52" s="6">
        <v>1150000000</v>
      </c>
      <c r="G52" s="6">
        <v>1150000000</v>
      </c>
      <c r="H52" s="8">
        <v>0</v>
      </c>
      <c r="I52" s="5">
        <v>1</v>
      </c>
    </row>
    <row r="53" spans="1:9" x14ac:dyDescent="0.35">
      <c r="A53" s="4">
        <v>46</v>
      </c>
      <c r="B53" s="7" t="s">
        <v>194</v>
      </c>
      <c r="C53" s="7" t="s">
        <v>34</v>
      </c>
      <c r="D53" s="7" t="s">
        <v>18</v>
      </c>
      <c r="E53" s="6">
        <v>1087089560</v>
      </c>
      <c r="F53" s="6">
        <v>1087089560</v>
      </c>
      <c r="G53" s="6">
        <v>1087089560</v>
      </c>
      <c r="H53" s="8">
        <v>0</v>
      </c>
      <c r="I53" s="5">
        <v>1</v>
      </c>
    </row>
    <row r="54" spans="1:9" x14ac:dyDescent="0.35">
      <c r="A54" s="4">
        <v>47</v>
      </c>
      <c r="B54" s="7" t="s">
        <v>194</v>
      </c>
      <c r="C54" s="7" t="s">
        <v>32</v>
      </c>
      <c r="D54" s="7" t="s">
        <v>33</v>
      </c>
      <c r="E54" s="6">
        <v>352833540</v>
      </c>
      <c r="F54" s="6">
        <v>352833540</v>
      </c>
      <c r="G54" s="6">
        <v>352833540</v>
      </c>
      <c r="H54" s="8">
        <v>0</v>
      </c>
      <c r="I54" s="5">
        <v>1</v>
      </c>
    </row>
    <row r="55" spans="1:9" x14ac:dyDescent="0.35">
      <c r="A55" s="4">
        <v>48</v>
      </c>
      <c r="B55" s="7" t="s">
        <v>194</v>
      </c>
      <c r="C55" s="7" t="s">
        <v>32</v>
      </c>
      <c r="D55" s="7" t="s">
        <v>33</v>
      </c>
      <c r="E55" s="6">
        <v>436090840</v>
      </c>
      <c r="F55" s="6">
        <v>436090840</v>
      </c>
      <c r="G55" s="6">
        <v>436090840</v>
      </c>
      <c r="H55" s="8">
        <v>0</v>
      </c>
      <c r="I55" s="5">
        <v>1</v>
      </c>
    </row>
    <row r="56" spans="1:9" x14ac:dyDescent="0.35">
      <c r="A56" s="4">
        <v>49</v>
      </c>
      <c r="B56" s="7" t="s">
        <v>194</v>
      </c>
      <c r="C56" s="7" t="s">
        <v>32</v>
      </c>
      <c r="D56" s="7" t="s">
        <v>33</v>
      </c>
      <c r="E56" s="6">
        <v>339123000</v>
      </c>
      <c r="F56" s="6">
        <v>339123000</v>
      </c>
      <c r="G56" s="6">
        <v>432987500</v>
      </c>
      <c r="H56" s="6">
        <v>-93864500</v>
      </c>
      <c r="I56" s="5">
        <v>1.2768000000000002</v>
      </c>
    </row>
    <row r="57" spans="1:9" x14ac:dyDescent="0.35">
      <c r="A57" s="4">
        <v>50</v>
      </c>
      <c r="B57" s="7" t="s">
        <v>194</v>
      </c>
      <c r="C57" s="7" t="s">
        <v>32</v>
      </c>
      <c r="D57" s="7" t="s">
        <v>33</v>
      </c>
      <c r="E57" s="6">
        <v>1787703116</v>
      </c>
      <c r="F57" s="6">
        <v>1787703116</v>
      </c>
      <c r="G57" s="8">
        <v>0</v>
      </c>
      <c r="H57" s="6">
        <v>1787703116</v>
      </c>
      <c r="I57" s="5">
        <v>0</v>
      </c>
    </row>
    <row r="58" spans="1:9" x14ac:dyDescent="0.35">
      <c r="A58" s="4">
        <v>51</v>
      </c>
      <c r="B58" s="7" t="s">
        <v>194</v>
      </c>
      <c r="C58" s="7" t="s">
        <v>32</v>
      </c>
      <c r="D58" s="7" t="s">
        <v>33</v>
      </c>
      <c r="E58" s="6">
        <v>1056750980</v>
      </c>
      <c r="F58" s="6">
        <v>1056750980</v>
      </c>
      <c r="G58" s="6">
        <v>1056750980</v>
      </c>
      <c r="H58" s="8">
        <v>0</v>
      </c>
      <c r="I58" s="5">
        <v>1</v>
      </c>
    </row>
    <row r="59" spans="1:9" x14ac:dyDescent="0.35">
      <c r="A59" s="4">
        <v>52</v>
      </c>
      <c r="B59" s="7" t="s">
        <v>194</v>
      </c>
      <c r="C59" s="7" t="s">
        <v>32</v>
      </c>
      <c r="D59" s="7" t="s">
        <v>33</v>
      </c>
      <c r="E59" s="6">
        <v>499999884</v>
      </c>
      <c r="F59" s="6">
        <v>499999884</v>
      </c>
      <c r="G59" s="6">
        <v>1249985724</v>
      </c>
      <c r="H59" s="6">
        <v>-749985840</v>
      </c>
      <c r="I59" s="5">
        <v>2.5</v>
      </c>
    </row>
    <row r="60" spans="1:9" x14ac:dyDescent="0.35">
      <c r="A60" s="4">
        <v>53</v>
      </c>
      <c r="B60" s="7" t="s">
        <v>194</v>
      </c>
      <c r="C60" s="7" t="s">
        <v>32</v>
      </c>
      <c r="D60" s="7" t="s">
        <v>33</v>
      </c>
      <c r="E60" s="6">
        <v>499998664</v>
      </c>
      <c r="F60" s="6">
        <v>499998664</v>
      </c>
      <c r="G60" s="6">
        <v>499998664</v>
      </c>
      <c r="H60" s="8">
        <v>0</v>
      </c>
      <c r="I60" s="5">
        <v>1</v>
      </c>
    </row>
    <row r="61" spans="1:9" x14ac:dyDescent="0.35">
      <c r="A61" s="4">
        <v>54</v>
      </c>
      <c r="B61" s="7" t="s">
        <v>194</v>
      </c>
      <c r="C61" s="7" t="s">
        <v>32</v>
      </c>
      <c r="D61" s="7" t="s">
        <v>33</v>
      </c>
      <c r="E61" s="6">
        <v>1499012692</v>
      </c>
      <c r="F61" s="6">
        <v>1499012692</v>
      </c>
      <c r="G61" s="6">
        <v>1499012692</v>
      </c>
      <c r="H61" s="8">
        <v>0</v>
      </c>
      <c r="I61" s="5">
        <v>1</v>
      </c>
    </row>
    <row r="62" spans="1:9" x14ac:dyDescent="0.35">
      <c r="A62" s="4">
        <v>55</v>
      </c>
      <c r="B62" s="7" t="s">
        <v>194</v>
      </c>
      <c r="C62" s="7" t="s">
        <v>32</v>
      </c>
      <c r="D62" s="7" t="s">
        <v>33</v>
      </c>
      <c r="E62" s="6">
        <v>2420000000</v>
      </c>
      <c r="F62" s="6">
        <v>2420000000</v>
      </c>
      <c r="G62" s="6">
        <v>2420000000</v>
      </c>
      <c r="H62" s="8">
        <v>0</v>
      </c>
      <c r="I62" s="5">
        <v>1</v>
      </c>
    </row>
    <row r="63" spans="1:9" x14ac:dyDescent="0.35">
      <c r="A63" s="4">
        <v>56</v>
      </c>
      <c r="B63" s="7" t="s">
        <v>194</v>
      </c>
      <c r="C63" s="7" t="s">
        <v>32</v>
      </c>
      <c r="D63" s="7" t="s">
        <v>33</v>
      </c>
      <c r="E63" s="6">
        <v>1248020491</v>
      </c>
      <c r="F63" s="6">
        <v>1248020491</v>
      </c>
      <c r="G63" s="6">
        <v>1248020491</v>
      </c>
      <c r="H63" s="8">
        <v>0</v>
      </c>
      <c r="I63" s="5">
        <v>1</v>
      </c>
    </row>
    <row r="64" spans="1:9" x14ac:dyDescent="0.35">
      <c r="A64" s="4">
        <v>57</v>
      </c>
      <c r="B64" s="7" t="s">
        <v>194</v>
      </c>
      <c r="C64" s="7" t="s">
        <v>32</v>
      </c>
      <c r="D64" s="7" t="s">
        <v>33</v>
      </c>
      <c r="E64" s="6">
        <v>649261418</v>
      </c>
      <c r="F64" s="6">
        <v>649261418</v>
      </c>
      <c r="G64" s="6">
        <v>2436964534</v>
      </c>
      <c r="H64" s="6">
        <v>-1787703116</v>
      </c>
      <c r="I64" s="5">
        <v>3.7533999999999996</v>
      </c>
    </row>
    <row r="65" spans="1:9" x14ac:dyDescent="0.35">
      <c r="A65" s="4">
        <v>58</v>
      </c>
      <c r="B65" s="7" t="s">
        <v>194</v>
      </c>
      <c r="C65" s="7" t="s">
        <v>32</v>
      </c>
      <c r="D65" s="7" t="s">
        <v>33</v>
      </c>
      <c r="E65" s="6">
        <v>1549948362</v>
      </c>
      <c r="F65" s="6">
        <v>1549948362</v>
      </c>
      <c r="G65" s="6">
        <v>1579948362</v>
      </c>
      <c r="H65" s="6">
        <v>-30000000</v>
      </c>
      <c r="I65" s="5">
        <v>1.0194000000000001</v>
      </c>
    </row>
    <row r="66" spans="1:9" x14ac:dyDescent="0.35">
      <c r="A66" s="4">
        <v>59</v>
      </c>
      <c r="B66" s="7" t="s">
        <v>194</v>
      </c>
      <c r="C66" s="7" t="s">
        <v>32</v>
      </c>
      <c r="D66" s="7" t="s">
        <v>33</v>
      </c>
      <c r="E66" s="6">
        <v>1848814072231</v>
      </c>
      <c r="F66" s="6">
        <v>1848814072231</v>
      </c>
      <c r="G66" s="8">
        <v>0</v>
      </c>
      <c r="H66" s="6">
        <v>1848814072231</v>
      </c>
      <c r="I66" s="5">
        <v>0</v>
      </c>
    </row>
    <row r="67" spans="1:9" x14ac:dyDescent="0.35">
      <c r="A67" s="4">
        <v>60</v>
      </c>
      <c r="B67" s="7" t="s">
        <v>194</v>
      </c>
      <c r="C67" s="7" t="s">
        <v>276</v>
      </c>
      <c r="D67" s="7" t="s">
        <v>275</v>
      </c>
      <c r="E67" s="6">
        <v>613500000</v>
      </c>
      <c r="F67" s="6">
        <v>613500000</v>
      </c>
      <c r="G67" s="6">
        <v>613500000</v>
      </c>
      <c r="H67" s="8">
        <v>0</v>
      </c>
      <c r="I67" s="5">
        <v>1</v>
      </c>
    </row>
    <row r="68" spans="1:9" x14ac:dyDescent="0.35">
      <c r="A68" s="4">
        <v>61</v>
      </c>
      <c r="B68" s="7" t="s">
        <v>194</v>
      </c>
      <c r="C68" s="7" t="s">
        <v>276</v>
      </c>
      <c r="D68" s="7" t="s">
        <v>275</v>
      </c>
      <c r="E68" s="6">
        <v>571350000</v>
      </c>
      <c r="F68" s="6">
        <v>571350000</v>
      </c>
      <c r="G68" s="6">
        <v>571350000</v>
      </c>
      <c r="H68" s="8">
        <v>0</v>
      </c>
      <c r="I68" s="5">
        <v>1</v>
      </c>
    </row>
    <row r="69" spans="1:9" x14ac:dyDescent="0.35">
      <c r="A69" s="4">
        <v>62</v>
      </c>
      <c r="B69" s="7" t="s">
        <v>194</v>
      </c>
      <c r="C69" s="7" t="s">
        <v>276</v>
      </c>
      <c r="D69" s="7" t="s">
        <v>275</v>
      </c>
      <c r="E69" s="6">
        <v>592220000</v>
      </c>
      <c r="F69" s="6">
        <v>592220000</v>
      </c>
      <c r="G69" s="6">
        <v>492220000</v>
      </c>
      <c r="H69" s="6">
        <v>100000000</v>
      </c>
      <c r="I69" s="5">
        <v>0.83109999999999995</v>
      </c>
    </row>
    <row r="70" spans="1:9" x14ac:dyDescent="0.35">
      <c r="A70" s="4">
        <v>63</v>
      </c>
      <c r="B70" s="7" t="s">
        <v>194</v>
      </c>
      <c r="C70" s="7" t="s">
        <v>276</v>
      </c>
      <c r="D70" s="7" t="s">
        <v>275</v>
      </c>
      <c r="E70" s="6">
        <v>569750000</v>
      </c>
      <c r="F70" s="6">
        <v>569750000</v>
      </c>
      <c r="G70" s="6">
        <v>569750000</v>
      </c>
      <c r="H70" s="8">
        <v>0</v>
      </c>
      <c r="I70" s="5">
        <v>1</v>
      </c>
    </row>
    <row r="71" spans="1:9" x14ac:dyDescent="0.35">
      <c r="A71" s="4">
        <v>64</v>
      </c>
      <c r="B71" s="7" t="s">
        <v>194</v>
      </c>
      <c r="C71" s="7" t="s">
        <v>34</v>
      </c>
      <c r="D71" s="7" t="s">
        <v>18</v>
      </c>
      <c r="E71" s="6">
        <v>3862429400</v>
      </c>
      <c r="F71" s="6">
        <v>3862429400</v>
      </c>
      <c r="G71" s="6">
        <v>3862429400</v>
      </c>
      <c r="H71" s="8">
        <v>0</v>
      </c>
      <c r="I71" s="5">
        <v>1</v>
      </c>
    </row>
    <row r="72" spans="1:9" x14ac:dyDescent="0.35">
      <c r="A72" s="4">
        <v>65</v>
      </c>
      <c r="B72" s="7" t="s">
        <v>194</v>
      </c>
      <c r="C72" s="7" t="s">
        <v>34</v>
      </c>
      <c r="D72" s="7" t="s">
        <v>18</v>
      </c>
      <c r="E72" s="6">
        <v>1638000000</v>
      </c>
      <c r="F72" s="6">
        <v>1638000000</v>
      </c>
      <c r="G72" s="6">
        <v>1638000000</v>
      </c>
      <c r="H72" s="8">
        <v>0</v>
      </c>
      <c r="I72" s="5">
        <v>1</v>
      </c>
    </row>
    <row r="73" spans="1:9" x14ac:dyDescent="0.35">
      <c r="A73" s="4">
        <v>66</v>
      </c>
      <c r="B73" s="7" t="s">
        <v>194</v>
      </c>
      <c r="C73" s="7" t="s">
        <v>34</v>
      </c>
      <c r="D73" s="7" t="s">
        <v>18</v>
      </c>
      <c r="E73" s="6">
        <v>639600000</v>
      </c>
      <c r="F73" s="6">
        <v>639600000</v>
      </c>
      <c r="G73" s="6">
        <v>639600000</v>
      </c>
      <c r="H73" s="8">
        <v>0</v>
      </c>
      <c r="I73" s="5">
        <v>1</v>
      </c>
    </row>
    <row r="74" spans="1:9" x14ac:dyDescent="0.35">
      <c r="A74" s="4">
        <v>67</v>
      </c>
      <c r="B74" s="7" t="s">
        <v>194</v>
      </c>
      <c r="C74" s="7" t="s">
        <v>32</v>
      </c>
      <c r="D74" s="7" t="s">
        <v>33</v>
      </c>
      <c r="E74" s="6">
        <v>749911099</v>
      </c>
      <c r="F74" s="6">
        <v>749911099</v>
      </c>
      <c r="G74" s="6">
        <v>3605011964</v>
      </c>
      <c r="H74" s="6">
        <v>-2855100865</v>
      </c>
      <c r="I74" s="5">
        <v>4.8073000000000006</v>
      </c>
    </row>
    <row r="75" spans="1:9" x14ac:dyDescent="0.35">
      <c r="A75" s="4">
        <v>68</v>
      </c>
      <c r="B75" s="7" t="s">
        <v>194</v>
      </c>
      <c r="C75" s="7" t="s">
        <v>276</v>
      </c>
      <c r="D75" s="7" t="s">
        <v>275</v>
      </c>
      <c r="E75" s="6">
        <v>688210000</v>
      </c>
      <c r="F75" s="6">
        <v>688210000</v>
      </c>
      <c r="G75" s="6">
        <v>688110000</v>
      </c>
      <c r="H75" s="6">
        <v>100000</v>
      </c>
      <c r="I75" s="5">
        <v>0.9998999999999999</v>
      </c>
    </row>
    <row r="76" spans="1:9" x14ac:dyDescent="0.35">
      <c r="A76" s="4">
        <v>69</v>
      </c>
      <c r="B76" s="7" t="s">
        <v>194</v>
      </c>
      <c r="C76" s="7" t="s">
        <v>276</v>
      </c>
      <c r="D76" s="7" t="s">
        <v>275</v>
      </c>
      <c r="E76" s="6">
        <v>748750000</v>
      </c>
      <c r="F76" s="6">
        <v>748750000</v>
      </c>
      <c r="G76" s="6">
        <v>748750000</v>
      </c>
      <c r="H76" s="8">
        <v>0</v>
      </c>
      <c r="I76" s="5">
        <v>1</v>
      </c>
    </row>
    <row r="77" spans="1:9" x14ac:dyDescent="0.35">
      <c r="A77" s="4">
        <v>70</v>
      </c>
      <c r="B77" s="7" t="s">
        <v>194</v>
      </c>
      <c r="C77" s="7" t="s">
        <v>34</v>
      </c>
      <c r="D77" s="7" t="s">
        <v>18</v>
      </c>
      <c r="E77" s="6">
        <v>123356000</v>
      </c>
      <c r="F77" s="6">
        <v>123356000</v>
      </c>
      <c r="G77" s="6">
        <v>123356000</v>
      </c>
      <c r="H77" s="8">
        <v>0</v>
      </c>
      <c r="I77" s="5">
        <v>1</v>
      </c>
    </row>
    <row r="78" spans="1:9" x14ac:dyDescent="0.35">
      <c r="A78" s="4">
        <v>71</v>
      </c>
      <c r="B78" s="7" t="s">
        <v>194</v>
      </c>
      <c r="C78" s="7" t="s">
        <v>32</v>
      </c>
      <c r="D78" s="7" t="s">
        <v>33</v>
      </c>
      <c r="E78" s="6">
        <v>142638965866</v>
      </c>
      <c r="F78" s="6">
        <v>142638965866</v>
      </c>
      <c r="G78" s="8">
        <v>0</v>
      </c>
      <c r="H78" s="6">
        <v>142638965866</v>
      </c>
      <c r="I78" s="5">
        <v>0</v>
      </c>
    </row>
    <row r="79" spans="1:9" x14ac:dyDescent="0.35">
      <c r="A79" s="4">
        <v>72</v>
      </c>
      <c r="B79" s="7" t="s">
        <v>194</v>
      </c>
      <c r="C79" s="7" t="s">
        <v>34</v>
      </c>
      <c r="D79" s="7" t="s">
        <v>18</v>
      </c>
      <c r="E79" s="6">
        <v>14106330008</v>
      </c>
      <c r="F79" s="6">
        <v>14106330008</v>
      </c>
      <c r="G79" s="6">
        <v>12437520000</v>
      </c>
      <c r="H79" s="6">
        <v>1668810008</v>
      </c>
      <c r="I79" s="5">
        <v>0.88170000000000004</v>
      </c>
    </row>
    <row r="80" spans="1:9" x14ac:dyDescent="0.35">
      <c r="A80" s="4">
        <v>73</v>
      </c>
      <c r="B80" s="7" t="s">
        <v>194</v>
      </c>
      <c r="C80" s="7" t="s">
        <v>32</v>
      </c>
      <c r="D80" s="7" t="s">
        <v>33</v>
      </c>
      <c r="E80" s="6">
        <v>749985840</v>
      </c>
      <c r="F80" s="6">
        <v>749985840</v>
      </c>
      <c r="G80" s="8">
        <v>0</v>
      </c>
      <c r="H80" s="6">
        <v>749985840</v>
      </c>
      <c r="I80" s="5">
        <v>0</v>
      </c>
    </row>
    <row r="81" spans="1:9" x14ac:dyDescent="0.35">
      <c r="A81" s="4">
        <v>74</v>
      </c>
      <c r="B81" s="7" t="s">
        <v>194</v>
      </c>
      <c r="C81" s="7" t="s">
        <v>276</v>
      </c>
      <c r="D81" s="7" t="s">
        <v>275</v>
      </c>
      <c r="E81" s="6">
        <v>716220000</v>
      </c>
      <c r="F81" s="6">
        <v>716220000</v>
      </c>
      <c r="G81" s="6">
        <v>716220000</v>
      </c>
      <c r="H81" s="8">
        <v>0</v>
      </c>
      <c r="I81" s="5">
        <v>1</v>
      </c>
    </row>
    <row r="82" spans="1:9" x14ac:dyDescent="0.35">
      <c r="A82" s="4">
        <v>75</v>
      </c>
      <c r="B82" s="7" t="s">
        <v>194</v>
      </c>
      <c r="C82" s="7" t="s">
        <v>34</v>
      </c>
      <c r="D82" s="7" t="s">
        <v>18</v>
      </c>
      <c r="E82" s="6">
        <v>749643182</v>
      </c>
      <c r="F82" s="6">
        <v>749643182</v>
      </c>
      <c r="G82" s="6">
        <v>749643182</v>
      </c>
      <c r="H82" s="8">
        <v>0</v>
      </c>
      <c r="I82" s="5">
        <v>1</v>
      </c>
    </row>
    <row r="83" spans="1:9" x14ac:dyDescent="0.35">
      <c r="A83" s="4">
        <v>76</v>
      </c>
      <c r="B83" s="7" t="s">
        <v>194</v>
      </c>
      <c r="C83" s="7" t="s">
        <v>34</v>
      </c>
      <c r="D83" s="7" t="s">
        <v>18</v>
      </c>
      <c r="E83" s="6">
        <v>1319510000</v>
      </c>
      <c r="F83" s="6">
        <v>1319510000</v>
      </c>
      <c r="G83" s="6">
        <v>1319510000</v>
      </c>
      <c r="H83" s="8">
        <v>0</v>
      </c>
      <c r="I83" s="5">
        <v>1</v>
      </c>
    </row>
    <row r="84" spans="1:9" x14ac:dyDescent="0.35">
      <c r="A84" s="4">
        <v>77</v>
      </c>
      <c r="B84" s="7" t="s">
        <v>194</v>
      </c>
      <c r="C84" s="7" t="s">
        <v>32</v>
      </c>
      <c r="D84" s="7" t="s">
        <v>33</v>
      </c>
      <c r="E84" s="6">
        <v>387663390</v>
      </c>
      <c r="F84" s="6">
        <v>387663390</v>
      </c>
      <c r="G84" s="6">
        <v>439135345</v>
      </c>
      <c r="H84" s="6">
        <v>-51471955</v>
      </c>
      <c r="I84" s="5">
        <v>1.1328</v>
      </c>
    </row>
    <row r="85" spans="1:9" x14ac:dyDescent="0.35">
      <c r="A85" s="4">
        <v>78</v>
      </c>
      <c r="B85" s="7" t="s">
        <v>194</v>
      </c>
      <c r="C85" s="7" t="s">
        <v>32</v>
      </c>
      <c r="D85" s="7" t="s">
        <v>33</v>
      </c>
      <c r="E85" s="6">
        <v>2855100865</v>
      </c>
      <c r="F85" s="6">
        <v>2855100865</v>
      </c>
      <c r="G85" s="8">
        <v>0</v>
      </c>
      <c r="H85" s="6">
        <v>2855100865</v>
      </c>
      <c r="I85" s="5">
        <v>0</v>
      </c>
    </row>
    <row r="86" spans="1:9" x14ac:dyDescent="0.35">
      <c r="A86" s="4">
        <v>79</v>
      </c>
      <c r="B86" s="7" t="s">
        <v>194</v>
      </c>
      <c r="C86" s="7" t="s">
        <v>32</v>
      </c>
      <c r="D86" s="7" t="s">
        <v>33</v>
      </c>
      <c r="E86" s="6">
        <v>500000000</v>
      </c>
      <c r="F86" s="6">
        <v>500000000</v>
      </c>
      <c r="G86" s="6">
        <v>500000000</v>
      </c>
      <c r="H86" s="8">
        <v>0</v>
      </c>
      <c r="I86" s="5">
        <v>1</v>
      </c>
    </row>
    <row r="87" spans="1:9" x14ac:dyDescent="0.35">
      <c r="A87" s="4">
        <v>80</v>
      </c>
      <c r="B87" s="7" t="s">
        <v>194</v>
      </c>
      <c r="C87" s="7" t="s">
        <v>32</v>
      </c>
      <c r="D87" s="7" t="s">
        <v>33</v>
      </c>
      <c r="E87" s="6">
        <v>500000000</v>
      </c>
      <c r="F87" s="6">
        <v>500000000</v>
      </c>
      <c r="G87" s="6">
        <v>500000000</v>
      </c>
      <c r="H87" s="8">
        <v>0</v>
      </c>
      <c r="I87" s="5">
        <v>1</v>
      </c>
    </row>
    <row r="88" spans="1:9" x14ac:dyDescent="0.35">
      <c r="A88" s="4">
        <v>81</v>
      </c>
      <c r="B88" s="7" t="s">
        <v>194</v>
      </c>
      <c r="C88" s="7" t="s">
        <v>34</v>
      </c>
      <c r="D88" s="7" t="s">
        <v>18</v>
      </c>
      <c r="E88" s="6">
        <v>443490000</v>
      </c>
      <c r="F88" s="6">
        <v>443490000</v>
      </c>
      <c r="G88" s="6">
        <v>443490000</v>
      </c>
      <c r="H88" s="8">
        <v>0</v>
      </c>
      <c r="I88" s="5">
        <v>1</v>
      </c>
    </row>
    <row r="89" spans="1:9" x14ac:dyDescent="0.35">
      <c r="A89" s="4">
        <v>82</v>
      </c>
      <c r="B89" s="7" t="s">
        <v>194</v>
      </c>
      <c r="C89" s="7" t="s">
        <v>34</v>
      </c>
      <c r="D89" s="7" t="s">
        <v>18</v>
      </c>
      <c r="E89" s="6">
        <v>1168860000</v>
      </c>
      <c r="F89" s="6">
        <v>1168860000</v>
      </c>
      <c r="G89" s="6">
        <v>1376220000</v>
      </c>
      <c r="H89" s="6">
        <v>-207360000</v>
      </c>
      <c r="I89" s="5">
        <v>1.1774</v>
      </c>
    </row>
    <row r="90" spans="1:9" x14ac:dyDescent="0.35">
      <c r="A90" s="4">
        <v>83</v>
      </c>
      <c r="B90" s="7" t="s">
        <v>194</v>
      </c>
      <c r="C90" s="7" t="s">
        <v>32</v>
      </c>
      <c r="D90" s="7" t="s">
        <v>33</v>
      </c>
      <c r="E90" s="6">
        <v>300000000</v>
      </c>
      <c r="F90" s="6">
        <v>300000000</v>
      </c>
      <c r="G90" s="6">
        <v>300000000</v>
      </c>
      <c r="H90" s="8">
        <v>0</v>
      </c>
      <c r="I90" s="5">
        <v>1</v>
      </c>
    </row>
    <row r="91" spans="1:9" x14ac:dyDescent="0.35">
      <c r="A91" s="4">
        <v>84</v>
      </c>
      <c r="B91" t="s">
        <v>129</v>
      </c>
      <c r="C91" t="s">
        <v>130</v>
      </c>
      <c r="D91" t="s">
        <v>18</v>
      </c>
      <c r="E91" s="3">
        <v>2911566400</v>
      </c>
      <c r="F91" s="3">
        <v>2911566400</v>
      </c>
      <c r="G91" s="3">
        <v>2294730000</v>
      </c>
      <c r="H91" s="3">
        <v>616836400</v>
      </c>
      <c r="I91" s="2">
        <v>0.78810000000000002</v>
      </c>
    </row>
    <row r="92" spans="1:9" x14ac:dyDescent="0.35">
      <c r="A92" s="4"/>
      <c r="E92" s="9">
        <f>SUM(E39:E91)</f>
        <v>2083807633231</v>
      </c>
      <c r="F92" s="9">
        <f t="shared" ref="F92:I92" si="5">SUM(F39:F91)</f>
        <v>2083807633231</v>
      </c>
      <c r="G92" s="9">
        <f t="shared" si="5"/>
        <v>70196927746</v>
      </c>
      <c r="H92" s="9">
        <f t="shared" si="5"/>
        <v>2013610705485</v>
      </c>
      <c r="I92" s="9">
        <f t="shared" si="5"/>
        <v>54.6678</v>
      </c>
    </row>
    <row r="93" spans="1:9" x14ac:dyDescent="0.35">
      <c r="A93" s="4">
        <v>85</v>
      </c>
      <c r="B93" t="s">
        <v>91</v>
      </c>
      <c r="C93" t="s">
        <v>92</v>
      </c>
      <c r="D93" t="s">
        <v>18</v>
      </c>
      <c r="E93" s="3">
        <v>12290216300</v>
      </c>
      <c r="F93" s="3">
        <v>12290216300</v>
      </c>
      <c r="G93" s="3">
        <v>497686000</v>
      </c>
      <c r="H93" s="3">
        <v>11792530300</v>
      </c>
      <c r="I93" s="2">
        <v>4.0500000000000001E-2</v>
      </c>
    </row>
    <row r="94" spans="1:9" x14ac:dyDescent="0.35">
      <c r="A94" s="4">
        <v>86</v>
      </c>
      <c r="B94" t="s">
        <v>91</v>
      </c>
      <c r="C94" t="s">
        <v>93</v>
      </c>
      <c r="D94" t="s">
        <v>94</v>
      </c>
      <c r="E94" s="3">
        <v>2989745320</v>
      </c>
      <c r="F94" s="3">
        <v>2989745320</v>
      </c>
      <c r="G94" s="3">
        <v>636088074</v>
      </c>
      <c r="H94" s="3">
        <v>2353657246</v>
      </c>
      <c r="I94" s="2">
        <v>0.21280000000000002</v>
      </c>
    </row>
    <row r="95" spans="1:9" x14ac:dyDescent="0.35">
      <c r="A95" s="4"/>
      <c r="E95" s="9">
        <f>SUM(E93:E94)</f>
        <v>15279961620</v>
      </c>
      <c r="F95" s="9">
        <f t="shared" ref="F95:I95" si="6">SUM(F93:F94)</f>
        <v>15279961620</v>
      </c>
      <c r="G95" s="9">
        <f t="shared" si="6"/>
        <v>1133774074</v>
      </c>
      <c r="H95" s="9">
        <f t="shared" si="6"/>
        <v>14146187546</v>
      </c>
      <c r="I95" s="9">
        <f t="shared" si="6"/>
        <v>0.25330000000000003</v>
      </c>
    </row>
    <row r="96" spans="1:9" x14ac:dyDescent="0.35">
      <c r="A96" s="4">
        <v>87</v>
      </c>
      <c r="B96" s="7" t="s">
        <v>256</v>
      </c>
      <c r="C96" s="7" t="s">
        <v>260</v>
      </c>
      <c r="D96" s="7" t="s">
        <v>259</v>
      </c>
      <c r="E96" s="6">
        <v>12106197353</v>
      </c>
      <c r="F96" s="6">
        <v>12106197353</v>
      </c>
      <c r="G96" s="6">
        <v>10032122742</v>
      </c>
      <c r="H96" s="6">
        <v>2074074611</v>
      </c>
      <c r="I96" s="5">
        <v>0.82869999999999999</v>
      </c>
    </row>
    <row r="97" spans="1:9" x14ac:dyDescent="0.35">
      <c r="A97" s="4">
        <v>88</v>
      </c>
      <c r="B97" s="7" t="s">
        <v>256</v>
      </c>
      <c r="C97" s="7" t="s">
        <v>258</v>
      </c>
      <c r="D97" s="7" t="s">
        <v>257</v>
      </c>
      <c r="E97" s="6">
        <v>10499972001</v>
      </c>
      <c r="F97" s="6">
        <v>10499972001</v>
      </c>
      <c r="G97" s="6">
        <v>3620634264</v>
      </c>
      <c r="H97" s="6">
        <v>6879337737</v>
      </c>
      <c r="I97" s="5">
        <v>0.3448</v>
      </c>
    </row>
    <row r="98" spans="1:9" x14ac:dyDescent="0.35">
      <c r="A98" s="4">
        <v>89</v>
      </c>
      <c r="B98" s="7" t="s">
        <v>256</v>
      </c>
      <c r="C98" s="7" t="s">
        <v>255</v>
      </c>
      <c r="D98" s="7" t="s">
        <v>18</v>
      </c>
      <c r="E98" s="6">
        <v>25831645074</v>
      </c>
      <c r="F98" s="6">
        <v>25831645074</v>
      </c>
      <c r="G98" s="6">
        <v>24639730884</v>
      </c>
      <c r="H98" s="6">
        <v>1191914190</v>
      </c>
      <c r="I98" s="5">
        <v>0.95389999999999997</v>
      </c>
    </row>
    <row r="99" spans="1:9" x14ac:dyDescent="0.35">
      <c r="A99" s="4">
        <v>90</v>
      </c>
      <c r="B99" s="7" t="s">
        <v>256</v>
      </c>
      <c r="C99" s="7" t="s">
        <v>255</v>
      </c>
      <c r="D99" s="7" t="s">
        <v>289</v>
      </c>
      <c r="E99" s="6">
        <v>1413001000</v>
      </c>
      <c r="F99" s="6">
        <v>1413001000</v>
      </c>
      <c r="G99" s="6">
        <v>1413001000</v>
      </c>
      <c r="H99" s="8">
        <v>0</v>
      </c>
      <c r="I99" s="5">
        <v>1</v>
      </c>
    </row>
    <row r="100" spans="1:9" x14ac:dyDescent="0.35">
      <c r="A100" s="4"/>
      <c r="B100" s="7"/>
      <c r="C100" s="7"/>
      <c r="D100" s="7"/>
      <c r="E100" s="11">
        <f>SUM(E96:E99)</f>
        <v>49850815428</v>
      </c>
      <c r="F100" s="11">
        <f t="shared" ref="F100:I100" si="7">SUM(F96:F99)</f>
        <v>49850815428</v>
      </c>
      <c r="G100" s="11">
        <f t="shared" si="7"/>
        <v>39705488890</v>
      </c>
      <c r="H100" s="11">
        <f t="shared" si="7"/>
        <v>10145326538</v>
      </c>
      <c r="I100" s="11">
        <f t="shared" si="7"/>
        <v>3.1273999999999997</v>
      </c>
    </row>
    <row r="101" spans="1:9" x14ac:dyDescent="0.35">
      <c r="A101" s="4">
        <v>91</v>
      </c>
      <c r="B101" t="s">
        <v>42</v>
      </c>
      <c r="C101" t="s">
        <v>43</v>
      </c>
      <c r="D101" t="s">
        <v>44</v>
      </c>
      <c r="E101" s="3">
        <v>352476533</v>
      </c>
      <c r="F101" s="3">
        <v>352476533</v>
      </c>
      <c r="G101" s="4">
        <v>0</v>
      </c>
      <c r="H101" s="3">
        <v>352476533</v>
      </c>
      <c r="I101" s="2">
        <v>0</v>
      </c>
    </row>
    <row r="102" spans="1:9" x14ac:dyDescent="0.35">
      <c r="A102" s="4">
        <v>92</v>
      </c>
      <c r="B102" t="s">
        <v>42</v>
      </c>
      <c r="C102" t="s">
        <v>49</v>
      </c>
      <c r="D102" t="s">
        <v>18</v>
      </c>
      <c r="E102" s="3">
        <v>16042174735</v>
      </c>
      <c r="F102" s="3">
        <v>16042174735</v>
      </c>
      <c r="G102" s="3">
        <v>1497196825</v>
      </c>
      <c r="H102" s="3">
        <v>14544977910</v>
      </c>
      <c r="I102" s="2">
        <v>9.3299999999999994E-2</v>
      </c>
    </row>
    <row r="103" spans="1:9" x14ac:dyDescent="0.35">
      <c r="A103" s="4">
        <v>93</v>
      </c>
      <c r="B103" t="s">
        <v>42</v>
      </c>
      <c r="C103" t="s">
        <v>82</v>
      </c>
      <c r="D103" t="s">
        <v>83</v>
      </c>
      <c r="E103" s="3">
        <v>1832515760</v>
      </c>
      <c r="F103" s="3">
        <v>1832515760</v>
      </c>
      <c r="G103" s="4">
        <v>0</v>
      </c>
      <c r="H103" s="3">
        <v>1832515760</v>
      </c>
      <c r="I103" s="2">
        <v>0</v>
      </c>
    </row>
    <row r="104" spans="1:9" x14ac:dyDescent="0.35">
      <c r="A104" s="4">
        <v>94</v>
      </c>
      <c r="B104" t="s">
        <v>42</v>
      </c>
      <c r="C104" t="s">
        <v>84</v>
      </c>
      <c r="D104" t="s">
        <v>85</v>
      </c>
      <c r="E104" s="3">
        <v>1300893206</v>
      </c>
      <c r="F104" s="3">
        <v>1300893206</v>
      </c>
      <c r="G104" s="3">
        <v>540512000</v>
      </c>
      <c r="H104" s="3">
        <v>760381206</v>
      </c>
      <c r="I104" s="2">
        <v>0.41549999999999998</v>
      </c>
    </row>
    <row r="105" spans="1:9" x14ac:dyDescent="0.35">
      <c r="A105" s="4">
        <v>95</v>
      </c>
      <c r="B105" t="s">
        <v>42</v>
      </c>
      <c r="C105" t="s">
        <v>131</v>
      </c>
      <c r="D105" t="s">
        <v>132</v>
      </c>
      <c r="E105" s="3">
        <v>622352347</v>
      </c>
      <c r="F105" s="3">
        <v>622352347</v>
      </c>
      <c r="G105" s="4">
        <v>0</v>
      </c>
      <c r="H105" s="3">
        <v>622352347</v>
      </c>
      <c r="I105" s="2">
        <v>0</v>
      </c>
    </row>
    <row r="106" spans="1:9" x14ac:dyDescent="0.35">
      <c r="A106" s="4">
        <v>96</v>
      </c>
      <c r="B106" s="7" t="s">
        <v>42</v>
      </c>
      <c r="C106" s="7" t="s">
        <v>84</v>
      </c>
      <c r="D106" s="7" t="s">
        <v>85</v>
      </c>
      <c r="E106" s="6">
        <v>1300893206</v>
      </c>
      <c r="F106" s="6">
        <v>1300893206</v>
      </c>
      <c r="G106" s="6">
        <v>540512000</v>
      </c>
      <c r="H106" s="6">
        <v>760381206</v>
      </c>
      <c r="I106" s="5">
        <v>0.41549999999999998</v>
      </c>
    </row>
    <row r="107" spans="1:9" x14ac:dyDescent="0.35">
      <c r="A107" s="4">
        <v>97</v>
      </c>
      <c r="B107" s="7" t="s">
        <v>42</v>
      </c>
      <c r="C107" s="7" t="s">
        <v>49</v>
      </c>
      <c r="D107" s="7" t="s">
        <v>18</v>
      </c>
      <c r="E107" s="6">
        <v>16042174735</v>
      </c>
      <c r="F107" s="6">
        <v>16042174735</v>
      </c>
      <c r="G107" s="6">
        <v>1497196825</v>
      </c>
      <c r="H107" s="6">
        <v>14544977910</v>
      </c>
      <c r="I107" s="5">
        <v>9.3299999999999994E-2</v>
      </c>
    </row>
    <row r="108" spans="1:9" x14ac:dyDescent="0.35">
      <c r="A108" s="4">
        <v>98</v>
      </c>
      <c r="B108" s="7" t="s">
        <v>42</v>
      </c>
      <c r="C108" s="7" t="s">
        <v>43</v>
      </c>
      <c r="D108" s="7" t="s">
        <v>44</v>
      </c>
      <c r="E108" s="6">
        <v>352476533</v>
      </c>
      <c r="F108" s="6">
        <v>352476533</v>
      </c>
      <c r="G108" s="8">
        <v>0</v>
      </c>
      <c r="H108" s="6">
        <v>352476533</v>
      </c>
      <c r="I108" s="5">
        <v>0</v>
      </c>
    </row>
    <row r="109" spans="1:9" x14ac:dyDescent="0.35">
      <c r="A109" s="4">
        <v>99</v>
      </c>
      <c r="B109" s="7" t="s">
        <v>42</v>
      </c>
      <c r="C109" s="7" t="s">
        <v>131</v>
      </c>
      <c r="D109" s="7" t="s">
        <v>132</v>
      </c>
      <c r="E109" s="6">
        <v>622352347</v>
      </c>
      <c r="F109" s="6">
        <v>622352347</v>
      </c>
      <c r="G109" s="8">
        <v>0</v>
      </c>
      <c r="H109" s="6">
        <v>622352347</v>
      </c>
      <c r="I109" s="5">
        <v>0</v>
      </c>
    </row>
    <row r="110" spans="1:9" x14ac:dyDescent="0.35">
      <c r="A110" s="4">
        <v>100</v>
      </c>
      <c r="B110" s="7" t="s">
        <v>42</v>
      </c>
      <c r="C110" s="7" t="s">
        <v>82</v>
      </c>
      <c r="D110" s="7" t="s">
        <v>83</v>
      </c>
      <c r="E110" s="6">
        <v>1832515760</v>
      </c>
      <c r="F110" s="6">
        <v>1832515760</v>
      </c>
      <c r="G110" s="8">
        <v>0</v>
      </c>
      <c r="H110" s="6">
        <v>1832515760</v>
      </c>
      <c r="I110" s="5">
        <v>0</v>
      </c>
    </row>
    <row r="111" spans="1:9" x14ac:dyDescent="0.35">
      <c r="A111" s="4"/>
      <c r="B111" s="7"/>
      <c r="C111" s="7"/>
      <c r="D111" s="7"/>
      <c r="E111" s="10">
        <f>SUM(E101:E110)</f>
        <v>40300825162</v>
      </c>
      <c r="F111" s="10">
        <f t="shared" ref="F111:I111" si="8">SUM(F101:F110)</f>
        <v>40300825162</v>
      </c>
      <c r="G111" s="10">
        <f t="shared" si="8"/>
        <v>4075417650</v>
      </c>
      <c r="H111" s="10">
        <f t="shared" si="8"/>
        <v>36225407512</v>
      </c>
      <c r="I111" s="10">
        <f t="shared" si="8"/>
        <v>1.0175999999999998</v>
      </c>
    </row>
    <row r="112" spans="1:9" x14ac:dyDescent="0.35">
      <c r="A112" s="8">
        <v>101</v>
      </c>
      <c r="B112" s="7" t="s">
        <v>278</v>
      </c>
      <c r="C112" s="7" t="s">
        <v>280</v>
      </c>
      <c r="D112" s="7" t="s">
        <v>279</v>
      </c>
      <c r="E112" s="6">
        <v>20023190810</v>
      </c>
      <c r="F112" s="6">
        <v>20023190810</v>
      </c>
      <c r="G112" s="6">
        <v>15716284200</v>
      </c>
      <c r="H112" s="6">
        <v>4306906610</v>
      </c>
      <c r="I112" s="5">
        <v>0.78489999999999993</v>
      </c>
    </row>
    <row r="113" spans="1:9" x14ac:dyDescent="0.35">
      <c r="A113" s="8">
        <v>102</v>
      </c>
      <c r="B113" s="7" t="s">
        <v>278</v>
      </c>
      <c r="C113" s="7" t="s">
        <v>277</v>
      </c>
      <c r="D113" s="7" t="s">
        <v>18</v>
      </c>
      <c r="E113" s="6">
        <v>15510920539</v>
      </c>
      <c r="F113" s="6">
        <v>15510920539</v>
      </c>
      <c r="G113" s="6">
        <v>15510920539</v>
      </c>
      <c r="H113" s="8">
        <v>0</v>
      </c>
      <c r="I113" s="5">
        <v>1</v>
      </c>
    </row>
    <row r="114" spans="1:9" x14ac:dyDescent="0.35">
      <c r="A114" s="8"/>
      <c r="B114" s="7"/>
      <c r="C114" s="7"/>
      <c r="D114" s="7"/>
      <c r="E114" s="10">
        <f>SUM(E112:E113)</f>
        <v>35534111349</v>
      </c>
      <c r="F114" s="10">
        <f t="shared" ref="F114:I114" si="9">SUM(F112:F113)</f>
        <v>35534111349</v>
      </c>
      <c r="G114" s="10">
        <f t="shared" si="9"/>
        <v>31227204739</v>
      </c>
      <c r="H114" s="10">
        <f t="shared" si="9"/>
        <v>4306906610</v>
      </c>
      <c r="I114" s="10">
        <f t="shared" si="9"/>
        <v>1.7848999999999999</v>
      </c>
    </row>
    <row r="115" spans="1:9" x14ac:dyDescent="0.35">
      <c r="A115" s="8">
        <v>103</v>
      </c>
      <c r="B115" t="s">
        <v>116</v>
      </c>
      <c r="C115" t="s">
        <v>117</v>
      </c>
      <c r="D115" t="s">
        <v>118</v>
      </c>
      <c r="E115" s="3">
        <v>12933516284</v>
      </c>
      <c r="F115" s="3">
        <v>12933516284</v>
      </c>
      <c r="G115" s="3">
        <v>769598263</v>
      </c>
      <c r="H115" s="3">
        <v>12163918021</v>
      </c>
      <c r="I115" s="2">
        <v>5.9500000000000004E-2</v>
      </c>
    </row>
    <row r="116" spans="1:9" x14ac:dyDescent="0.35">
      <c r="A116" s="8"/>
      <c r="E116" s="3"/>
      <c r="F116" s="3"/>
      <c r="G116" s="3"/>
      <c r="H116" s="3"/>
      <c r="I116" s="2"/>
    </row>
    <row r="117" spans="1:9" x14ac:dyDescent="0.35">
      <c r="A117" s="8">
        <v>104</v>
      </c>
      <c r="B117" s="7" t="s">
        <v>237</v>
      </c>
      <c r="C117" s="7" t="s">
        <v>261</v>
      </c>
      <c r="D117" s="7" t="s">
        <v>18</v>
      </c>
      <c r="E117" s="6">
        <v>16572172646</v>
      </c>
      <c r="F117" s="6">
        <v>16572172646</v>
      </c>
      <c r="G117" s="6">
        <v>339629367</v>
      </c>
      <c r="H117" s="6">
        <v>16232543279</v>
      </c>
      <c r="I117" s="5">
        <v>2.0499999999999997E-2</v>
      </c>
    </row>
    <row r="118" spans="1:9" x14ac:dyDescent="0.35">
      <c r="A118" s="8">
        <v>105</v>
      </c>
      <c r="B118" s="7" t="s">
        <v>237</v>
      </c>
      <c r="C118" s="7" t="s">
        <v>254</v>
      </c>
      <c r="D118" s="7" t="s">
        <v>253</v>
      </c>
      <c r="E118" s="6">
        <v>1861998011</v>
      </c>
      <c r="F118" s="6">
        <v>1861998011</v>
      </c>
      <c r="G118" s="6">
        <v>188294500</v>
      </c>
      <c r="H118" s="6">
        <v>1673703511</v>
      </c>
      <c r="I118" s="5">
        <v>0.1011</v>
      </c>
    </row>
    <row r="119" spans="1:9" x14ac:dyDescent="0.35">
      <c r="A119" s="8">
        <v>106</v>
      </c>
      <c r="B119" s="7" t="s">
        <v>237</v>
      </c>
      <c r="C119" s="7" t="s">
        <v>252</v>
      </c>
      <c r="D119" s="7" t="s">
        <v>251</v>
      </c>
      <c r="E119" s="6">
        <v>2249998376</v>
      </c>
      <c r="F119" s="6">
        <v>2249998376</v>
      </c>
      <c r="G119" s="8">
        <v>0</v>
      </c>
      <c r="H119" s="6">
        <v>2249998376</v>
      </c>
      <c r="I119" s="5">
        <v>0</v>
      </c>
    </row>
    <row r="120" spans="1:9" x14ac:dyDescent="0.35">
      <c r="A120" s="8">
        <v>107</v>
      </c>
      <c r="B120" s="7" t="s">
        <v>237</v>
      </c>
      <c r="C120" s="7" t="s">
        <v>247</v>
      </c>
      <c r="D120" s="7" t="s">
        <v>246</v>
      </c>
      <c r="E120" s="6">
        <v>297743154</v>
      </c>
      <c r="F120" s="6">
        <v>297743154</v>
      </c>
      <c r="G120" s="8">
        <v>0</v>
      </c>
      <c r="H120" s="6">
        <v>297743154</v>
      </c>
      <c r="I120" s="5">
        <v>0</v>
      </c>
    </row>
    <row r="121" spans="1:9" x14ac:dyDescent="0.35">
      <c r="A121" s="8">
        <v>108</v>
      </c>
      <c r="B121" s="7" t="s">
        <v>237</v>
      </c>
      <c r="C121" s="7" t="s">
        <v>245</v>
      </c>
      <c r="D121" s="7" t="s">
        <v>244</v>
      </c>
      <c r="E121" s="6">
        <v>2672285392</v>
      </c>
      <c r="F121" s="6">
        <v>2672285392</v>
      </c>
      <c r="G121" s="6">
        <v>900200000</v>
      </c>
      <c r="H121" s="6">
        <v>1772085392</v>
      </c>
      <c r="I121" s="5">
        <v>0.33689999999999998</v>
      </c>
    </row>
    <row r="122" spans="1:9" x14ac:dyDescent="0.35">
      <c r="A122" s="8">
        <v>109</v>
      </c>
      <c r="B122" s="7" t="s">
        <v>237</v>
      </c>
      <c r="C122" s="7" t="s">
        <v>243</v>
      </c>
      <c r="D122" s="7" t="s">
        <v>242</v>
      </c>
      <c r="E122" s="6">
        <v>3413997800</v>
      </c>
      <c r="F122" s="6">
        <v>3413997800</v>
      </c>
      <c r="G122" s="8">
        <v>0</v>
      </c>
      <c r="H122" s="6">
        <v>3413997800</v>
      </c>
      <c r="I122" s="5">
        <v>0</v>
      </c>
    </row>
    <row r="123" spans="1:9" x14ac:dyDescent="0.35">
      <c r="A123" s="8">
        <v>110</v>
      </c>
      <c r="B123" s="7" t="s">
        <v>237</v>
      </c>
      <c r="C123" s="7" t="s">
        <v>241</v>
      </c>
      <c r="D123" s="7" t="s">
        <v>240</v>
      </c>
      <c r="E123" s="6">
        <v>1716380500</v>
      </c>
      <c r="F123" s="6">
        <v>1716380500</v>
      </c>
      <c r="G123" s="8">
        <v>0</v>
      </c>
      <c r="H123" s="6">
        <v>1716380500</v>
      </c>
      <c r="I123" s="5">
        <v>0</v>
      </c>
    </row>
    <row r="124" spans="1:9" x14ac:dyDescent="0.35">
      <c r="A124" s="8">
        <v>111</v>
      </c>
      <c r="B124" s="7" t="s">
        <v>237</v>
      </c>
      <c r="C124" s="7" t="s">
        <v>239</v>
      </c>
      <c r="D124" s="7" t="s">
        <v>238</v>
      </c>
      <c r="E124" s="6">
        <v>2801831675</v>
      </c>
      <c r="F124" s="6">
        <v>2801831675</v>
      </c>
      <c r="G124" s="6">
        <v>520828430</v>
      </c>
      <c r="H124" s="6">
        <v>2281003245</v>
      </c>
      <c r="I124" s="5">
        <v>0.18590000000000001</v>
      </c>
    </row>
    <row r="125" spans="1:9" x14ac:dyDescent="0.35">
      <c r="A125" s="8">
        <v>112</v>
      </c>
      <c r="B125" s="7" t="s">
        <v>237</v>
      </c>
      <c r="C125" s="7" t="s">
        <v>236</v>
      </c>
      <c r="D125" s="7" t="s">
        <v>235</v>
      </c>
      <c r="E125" s="6">
        <v>1099934850</v>
      </c>
      <c r="F125" s="6">
        <v>1099934850</v>
      </c>
      <c r="G125" s="8">
        <v>0</v>
      </c>
      <c r="H125" s="6">
        <v>1099934850</v>
      </c>
      <c r="I125" s="5">
        <v>0</v>
      </c>
    </row>
    <row r="126" spans="1:9" x14ac:dyDescent="0.35">
      <c r="A126" s="8"/>
      <c r="B126" s="7"/>
      <c r="C126" s="7"/>
      <c r="D126" s="7"/>
      <c r="E126" s="10">
        <f>SUM(E117:E125)</f>
        <v>32686342404</v>
      </c>
      <c r="F126" s="10">
        <f t="shared" ref="F126:H126" si="10">SUM(F117:F125)</f>
        <v>32686342404</v>
      </c>
      <c r="G126" s="10">
        <f t="shared" si="10"/>
        <v>1948952297</v>
      </c>
      <c r="H126" s="10">
        <f t="shared" si="10"/>
        <v>30737390107</v>
      </c>
      <c r="I126" s="10">
        <f t="shared" ref="I126" si="11">SUM(I115:I125)</f>
        <v>0.70389999999999997</v>
      </c>
    </row>
    <row r="127" spans="1:9" x14ac:dyDescent="0.35">
      <c r="A127" s="8">
        <v>113</v>
      </c>
      <c r="B127" s="7" t="s">
        <v>200</v>
      </c>
      <c r="C127" s="7" t="s">
        <v>206</v>
      </c>
      <c r="D127" s="7" t="s">
        <v>205</v>
      </c>
      <c r="E127" s="6">
        <v>521941911</v>
      </c>
      <c r="F127" s="6">
        <v>521941911</v>
      </c>
      <c r="G127" s="6">
        <v>521941911</v>
      </c>
      <c r="H127" s="8">
        <v>0</v>
      </c>
      <c r="I127" s="5">
        <v>1</v>
      </c>
    </row>
    <row r="128" spans="1:9" x14ac:dyDescent="0.35">
      <c r="A128" s="8">
        <v>114</v>
      </c>
      <c r="B128" s="7" t="s">
        <v>200</v>
      </c>
      <c r="C128" s="7" t="s">
        <v>199</v>
      </c>
      <c r="D128" s="7" t="s">
        <v>88</v>
      </c>
      <c r="E128" s="6">
        <v>101251636269</v>
      </c>
      <c r="F128" s="6">
        <v>101251636269</v>
      </c>
      <c r="G128" s="6">
        <v>13430013655</v>
      </c>
      <c r="H128" s="6">
        <v>87821622614</v>
      </c>
      <c r="I128" s="5">
        <v>0.1326</v>
      </c>
    </row>
    <row r="129" spans="1:9" x14ac:dyDescent="0.35">
      <c r="A129" s="8">
        <v>115</v>
      </c>
      <c r="B129" s="7" t="s">
        <v>200</v>
      </c>
      <c r="C129" s="7" t="s">
        <v>371</v>
      </c>
      <c r="D129" s="7" t="s">
        <v>370</v>
      </c>
      <c r="E129" s="6">
        <v>1614609987</v>
      </c>
      <c r="F129" s="6">
        <v>1614609987</v>
      </c>
      <c r="G129" s="6">
        <v>1614609987</v>
      </c>
      <c r="H129" s="8">
        <v>0</v>
      </c>
      <c r="I129" s="5">
        <v>1</v>
      </c>
    </row>
    <row r="130" spans="1:9" x14ac:dyDescent="0.35">
      <c r="A130" s="8">
        <v>116</v>
      </c>
      <c r="B130" s="7" t="s">
        <v>200</v>
      </c>
      <c r="C130" s="7" t="s">
        <v>367</v>
      </c>
      <c r="D130" s="7" t="s">
        <v>366</v>
      </c>
      <c r="E130" s="6">
        <v>39765400529</v>
      </c>
      <c r="F130" s="6">
        <v>39765400529</v>
      </c>
      <c r="G130" s="6">
        <v>43991085071</v>
      </c>
      <c r="H130" s="6">
        <v>-4225684542</v>
      </c>
      <c r="I130" s="5">
        <v>1.1063000000000001</v>
      </c>
    </row>
    <row r="131" spans="1:9" x14ac:dyDescent="0.35">
      <c r="A131" s="8"/>
      <c r="B131" s="7"/>
      <c r="C131" s="7"/>
      <c r="D131" s="7"/>
      <c r="E131" s="10">
        <f>SUM(E127:E130)</f>
        <v>143153588696</v>
      </c>
      <c r="F131" s="10">
        <f t="shared" ref="F131:I131" si="12">SUM(F127:F130)</f>
        <v>143153588696</v>
      </c>
      <c r="G131" s="10">
        <f t="shared" si="12"/>
        <v>59557650624</v>
      </c>
      <c r="H131" s="10">
        <f t="shared" si="12"/>
        <v>83595938072</v>
      </c>
      <c r="I131" s="10">
        <f t="shared" si="12"/>
        <v>3.2389000000000001</v>
      </c>
    </row>
    <row r="132" spans="1:9" x14ac:dyDescent="0.35">
      <c r="A132" s="8">
        <v>117</v>
      </c>
      <c r="B132" s="7" t="s">
        <v>198</v>
      </c>
      <c r="C132" s="7" t="s">
        <v>268</v>
      </c>
      <c r="D132" s="7" t="s">
        <v>267</v>
      </c>
      <c r="E132" s="6">
        <v>17960763142</v>
      </c>
      <c r="F132" s="6">
        <v>17960763142</v>
      </c>
      <c r="G132" s="6">
        <v>20614706631</v>
      </c>
      <c r="H132" s="6">
        <v>-2653943489</v>
      </c>
      <c r="I132" s="5">
        <v>1.1477999999999999</v>
      </c>
    </row>
    <row r="133" spans="1:9" x14ac:dyDescent="0.35">
      <c r="A133" s="8">
        <v>118</v>
      </c>
      <c r="B133" s="7" t="s">
        <v>198</v>
      </c>
      <c r="C133" s="7" t="s">
        <v>266</v>
      </c>
      <c r="D133" s="7" t="s">
        <v>265</v>
      </c>
      <c r="E133" s="6">
        <v>6182498274</v>
      </c>
      <c r="F133" s="6">
        <v>6182498274</v>
      </c>
      <c r="G133" s="6">
        <v>6677632174</v>
      </c>
      <c r="H133" s="6">
        <v>-495133900</v>
      </c>
      <c r="I133" s="5">
        <v>1.0801000000000001</v>
      </c>
    </row>
    <row r="134" spans="1:9" x14ac:dyDescent="0.35">
      <c r="A134" s="8">
        <v>119</v>
      </c>
      <c r="B134" s="7" t="s">
        <v>198</v>
      </c>
      <c r="C134" s="7" t="s">
        <v>217</v>
      </c>
      <c r="D134" s="7" t="s">
        <v>216</v>
      </c>
      <c r="E134" s="6">
        <v>6639999882</v>
      </c>
      <c r="F134" s="6">
        <v>6639999882</v>
      </c>
      <c r="G134" s="6">
        <v>6081720000</v>
      </c>
      <c r="H134" s="6">
        <v>558279882</v>
      </c>
      <c r="I134" s="5">
        <v>0.91590000000000005</v>
      </c>
    </row>
    <row r="135" spans="1:9" x14ac:dyDescent="0.35">
      <c r="A135" s="8">
        <v>120</v>
      </c>
      <c r="B135" s="7" t="s">
        <v>198</v>
      </c>
      <c r="C135" s="7" t="s">
        <v>207</v>
      </c>
      <c r="D135" s="7" t="s">
        <v>18</v>
      </c>
      <c r="E135" s="6">
        <v>33074372160</v>
      </c>
      <c r="F135" s="6">
        <v>33074372160</v>
      </c>
      <c r="G135" s="6">
        <v>30790260148</v>
      </c>
      <c r="H135" s="6">
        <v>2284112012</v>
      </c>
      <c r="I135" s="5">
        <v>0.93090000000000006</v>
      </c>
    </row>
    <row r="136" spans="1:9" x14ac:dyDescent="0.35">
      <c r="A136" s="8">
        <v>121</v>
      </c>
      <c r="B136" s="7" t="s">
        <v>198</v>
      </c>
      <c r="C136" s="7" t="s">
        <v>197</v>
      </c>
      <c r="D136" s="7" t="s">
        <v>196</v>
      </c>
      <c r="E136" s="6">
        <v>1899999992</v>
      </c>
      <c r="F136" s="6">
        <v>1899999992</v>
      </c>
      <c r="G136" s="6">
        <v>1900885447</v>
      </c>
      <c r="H136" s="6">
        <v>-885455</v>
      </c>
      <c r="I136" s="5">
        <v>1.0004999999999999</v>
      </c>
    </row>
    <row r="137" spans="1:9" x14ac:dyDescent="0.35">
      <c r="A137" s="8">
        <v>122</v>
      </c>
      <c r="B137" s="7" t="s">
        <v>198</v>
      </c>
      <c r="C137" s="7" t="s">
        <v>373</v>
      </c>
      <c r="D137" s="7" t="s">
        <v>372</v>
      </c>
      <c r="E137" s="6">
        <v>1210000000</v>
      </c>
      <c r="F137" s="6">
        <v>1210000000</v>
      </c>
      <c r="G137" s="6">
        <v>1210000000</v>
      </c>
      <c r="H137" s="8">
        <v>0</v>
      </c>
      <c r="I137" s="5">
        <v>1</v>
      </c>
    </row>
    <row r="138" spans="1:9" x14ac:dyDescent="0.35">
      <c r="A138" s="8"/>
      <c r="B138" s="7"/>
      <c r="C138" s="7"/>
      <c r="D138" s="7"/>
      <c r="E138" s="10">
        <f>SUM(E132:E137)</f>
        <v>66967633450</v>
      </c>
      <c r="F138" s="10">
        <f t="shared" ref="F138:I138" si="13">SUM(F132:F137)</f>
        <v>66967633450</v>
      </c>
      <c r="G138" s="10">
        <f t="shared" si="13"/>
        <v>67275204400</v>
      </c>
      <c r="H138" s="10">
        <f t="shared" si="13"/>
        <v>-307570950</v>
      </c>
      <c r="I138" s="10">
        <f t="shared" si="13"/>
        <v>6.0751999999999997</v>
      </c>
    </row>
    <row r="139" spans="1:9" x14ac:dyDescent="0.35">
      <c r="A139" s="8">
        <v>123</v>
      </c>
      <c r="B139" s="7" t="s">
        <v>306</v>
      </c>
      <c r="C139" s="7" t="s">
        <v>329</v>
      </c>
      <c r="D139" s="7" t="s">
        <v>18</v>
      </c>
      <c r="E139" s="6">
        <v>20293415601</v>
      </c>
      <c r="F139" s="6">
        <v>20293415601</v>
      </c>
      <c r="G139" s="6">
        <v>20286789091</v>
      </c>
      <c r="H139" s="6">
        <v>6626510</v>
      </c>
      <c r="I139" s="5">
        <v>0.99970000000000003</v>
      </c>
    </row>
    <row r="140" spans="1:9" x14ac:dyDescent="0.35">
      <c r="A140" s="8">
        <v>124</v>
      </c>
      <c r="B140" s="7" t="s">
        <v>306</v>
      </c>
      <c r="C140" s="7" t="s">
        <v>310</v>
      </c>
      <c r="D140" s="7" t="s">
        <v>309</v>
      </c>
      <c r="E140" s="6">
        <v>2100000000</v>
      </c>
      <c r="F140" s="6">
        <v>2100000000</v>
      </c>
      <c r="G140" s="6">
        <v>2095523800</v>
      </c>
      <c r="H140" s="6">
        <v>4476200</v>
      </c>
      <c r="I140" s="5">
        <v>0.99790000000000001</v>
      </c>
    </row>
    <row r="141" spans="1:9" x14ac:dyDescent="0.35">
      <c r="A141" s="8">
        <v>125</v>
      </c>
      <c r="B141" s="7" t="s">
        <v>306</v>
      </c>
      <c r="C141" s="7" t="s">
        <v>308</v>
      </c>
      <c r="D141" s="7" t="s">
        <v>307</v>
      </c>
      <c r="E141" s="6">
        <v>7050000000</v>
      </c>
      <c r="F141" s="6">
        <v>7050000000</v>
      </c>
      <c r="G141" s="6">
        <v>7050000000</v>
      </c>
      <c r="H141" s="8">
        <v>0</v>
      </c>
      <c r="I141" s="5">
        <v>1</v>
      </c>
    </row>
    <row r="142" spans="1:9" x14ac:dyDescent="0.35">
      <c r="A142" s="8">
        <v>126</v>
      </c>
      <c r="B142" s="7" t="s">
        <v>306</v>
      </c>
      <c r="C142" s="7" t="s">
        <v>305</v>
      </c>
      <c r="D142" s="7" t="s">
        <v>304</v>
      </c>
      <c r="E142" s="6">
        <v>270000000</v>
      </c>
      <c r="F142" s="6">
        <v>270000000</v>
      </c>
      <c r="G142" s="6">
        <v>270000000</v>
      </c>
      <c r="H142" s="8">
        <v>0</v>
      </c>
      <c r="I142" s="5">
        <v>1</v>
      </c>
    </row>
    <row r="143" spans="1:9" x14ac:dyDescent="0.35">
      <c r="A143" s="8"/>
      <c r="B143" s="7"/>
      <c r="C143" s="7"/>
      <c r="D143" s="7"/>
      <c r="E143" s="12">
        <f>SUM(E139:E142)</f>
        <v>29713415601</v>
      </c>
      <c r="F143" s="12">
        <f t="shared" ref="F143:I143" si="14">SUM(F139:F142)</f>
        <v>29713415601</v>
      </c>
      <c r="G143" s="12">
        <f t="shared" si="14"/>
        <v>29702312891</v>
      </c>
      <c r="H143" s="12">
        <f t="shared" si="14"/>
        <v>11102710</v>
      </c>
      <c r="I143" s="12">
        <f t="shared" si="14"/>
        <v>3.9976000000000003</v>
      </c>
    </row>
    <row r="144" spans="1:9" x14ac:dyDescent="0.35">
      <c r="A144" s="8">
        <v>127</v>
      </c>
      <c r="B144" t="s">
        <v>99</v>
      </c>
      <c r="C144" t="s">
        <v>100</v>
      </c>
      <c r="D144" t="s">
        <v>18</v>
      </c>
      <c r="E144" s="3">
        <v>3676951188</v>
      </c>
      <c r="F144" s="3">
        <v>3676951188</v>
      </c>
      <c r="G144" s="3">
        <v>3780977376</v>
      </c>
      <c r="H144" s="3">
        <v>-104026188</v>
      </c>
      <c r="I144" s="2">
        <v>1.0283</v>
      </c>
    </row>
    <row r="145" spans="1:9" x14ac:dyDescent="0.35">
      <c r="A145" s="8">
        <v>128</v>
      </c>
      <c r="B145" s="7" t="s">
        <v>99</v>
      </c>
      <c r="C145" s="7" t="s">
        <v>191</v>
      </c>
      <c r="D145" s="7" t="s">
        <v>192</v>
      </c>
      <c r="E145" s="6">
        <v>70212491254</v>
      </c>
      <c r="F145" s="6">
        <v>70212491254</v>
      </c>
      <c r="G145" s="6">
        <v>70212491254</v>
      </c>
      <c r="H145" s="8">
        <v>0</v>
      </c>
      <c r="I145" s="5">
        <v>1</v>
      </c>
    </row>
    <row r="146" spans="1:9" x14ac:dyDescent="0.35">
      <c r="A146" s="8">
        <v>129</v>
      </c>
      <c r="B146" s="7" t="s">
        <v>99</v>
      </c>
      <c r="C146" s="7" t="s">
        <v>191</v>
      </c>
      <c r="D146" s="7" t="s">
        <v>192</v>
      </c>
      <c r="E146" s="6">
        <v>4896232562</v>
      </c>
      <c r="F146" s="6">
        <v>4896232562</v>
      </c>
      <c r="G146" s="6">
        <v>5826973062</v>
      </c>
      <c r="H146" s="6">
        <v>-930740500</v>
      </c>
      <c r="I146" s="5">
        <v>1.1901000000000002</v>
      </c>
    </row>
    <row r="147" spans="1:9" x14ac:dyDescent="0.35">
      <c r="A147" s="8"/>
      <c r="B147" s="7"/>
      <c r="C147" s="7"/>
      <c r="D147" s="7"/>
      <c r="E147" s="12">
        <f>SUM(E144:E146)</f>
        <v>78785675004</v>
      </c>
      <c r="F147" s="12">
        <f t="shared" ref="F147:I147" si="15">SUM(F144:F146)</f>
        <v>78785675004</v>
      </c>
      <c r="G147" s="12">
        <f t="shared" si="15"/>
        <v>79820441692</v>
      </c>
      <c r="H147" s="12">
        <f t="shared" si="15"/>
        <v>-1034766688</v>
      </c>
      <c r="I147" s="12">
        <f t="shared" si="15"/>
        <v>3.2183999999999999</v>
      </c>
    </row>
    <row r="148" spans="1:9" x14ac:dyDescent="0.35">
      <c r="A148" s="8">
        <v>130</v>
      </c>
      <c r="B148" t="s">
        <v>89</v>
      </c>
      <c r="C148" t="s">
        <v>90</v>
      </c>
      <c r="D148" t="s">
        <v>18</v>
      </c>
      <c r="E148" s="3">
        <v>14397938877</v>
      </c>
      <c r="F148" s="3">
        <v>14397938877</v>
      </c>
      <c r="G148" s="3">
        <v>45246500</v>
      </c>
      <c r="H148" s="3">
        <v>14352692377</v>
      </c>
      <c r="I148" s="2">
        <v>3.0999999999999999E-3</v>
      </c>
    </row>
    <row r="149" spans="1:9" x14ac:dyDescent="0.35">
      <c r="A149" s="8">
        <v>131</v>
      </c>
      <c r="B149" t="s">
        <v>89</v>
      </c>
      <c r="C149" t="s">
        <v>123</v>
      </c>
      <c r="D149" t="s">
        <v>124</v>
      </c>
      <c r="E149" s="3">
        <v>900000000</v>
      </c>
      <c r="F149" s="3">
        <v>900000000</v>
      </c>
      <c r="G149" s="3">
        <v>487874372</v>
      </c>
      <c r="H149" s="3">
        <v>412125628</v>
      </c>
      <c r="I149" s="2">
        <v>0.54210000000000003</v>
      </c>
    </row>
    <row r="150" spans="1:9" x14ac:dyDescent="0.35">
      <c r="A150" s="8">
        <v>132</v>
      </c>
      <c r="B150" t="s">
        <v>89</v>
      </c>
      <c r="C150" t="s">
        <v>125</v>
      </c>
      <c r="D150" t="s">
        <v>126</v>
      </c>
      <c r="E150" s="3">
        <v>9559035586</v>
      </c>
      <c r="F150" s="3">
        <v>9559035586</v>
      </c>
      <c r="G150" s="3">
        <v>7166225466</v>
      </c>
      <c r="H150" s="3">
        <v>2392810120</v>
      </c>
      <c r="I150" s="2">
        <v>0.74970000000000003</v>
      </c>
    </row>
    <row r="151" spans="1:9" x14ac:dyDescent="0.35">
      <c r="A151" s="8"/>
      <c r="E151" s="13">
        <f>SUM(E148:E150)</f>
        <v>24856974463</v>
      </c>
      <c r="F151" s="13">
        <f t="shared" ref="F151:I151" si="16">SUM(F148:F150)</f>
        <v>24856974463</v>
      </c>
      <c r="G151" s="13">
        <f t="shared" si="16"/>
        <v>7699346338</v>
      </c>
      <c r="H151" s="13">
        <f t="shared" si="16"/>
        <v>17157628125</v>
      </c>
      <c r="I151" s="13">
        <f t="shared" si="16"/>
        <v>1.2949000000000002</v>
      </c>
    </row>
    <row r="152" spans="1:9" x14ac:dyDescent="0.35">
      <c r="A152" s="8">
        <v>133</v>
      </c>
      <c r="B152" s="7" t="s">
        <v>227</v>
      </c>
      <c r="C152" s="7" t="s">
        <v>249</v>
      </c>
      <c r="D152" s="7" t="s">
        <v>248</v>
      </c>
      <c r="E152" s="6">
        <v>6612804386</v>
      </c>
      <c r="F152" s="6">
        <v>6612804386</v>
      </c>
      <c r="G152" s="6">
        <v>6928585172</v>
      </c>
      <c r="H152" s="6">
        <v>-315780786</v>
      </c>
      <c r="I152" s="5">
        <v>1.0478000000000001</v>
      </c>
    </row>
    <row r="153" spans="1:9" x14ac:dyDescent="0.35">
      <c r="A153" s="8">
        <v>134</v>
      </c>
      <c r="B153" s="7" t="s">
        <v>227</v>
      </c>
      <c r="C153" s="7" t="s">
        <v>234</v>
      </c>
      <c r="D153" s="7" t="s">
        <v>233</v>
      </c>
      <c r="E153" s="6">
        <v>13716710131</v>
      </c>
      <c r="F153" s="6">
        <v>13716710131</v>
      </c>
      <c r="G153" s="6">
        <v>15100572050</v>
      </c>
      <c r="H153" s="6">
        <v>-1383861919</v>
      </c>
      <c r="I153" s="5">
        <v>1.1009</v>
      </c>
    </row>
    <row r="154" spans="1:9" x14ac:dyDescent="0.35">
      <c r="A154" s="8">
        <v>135</v>
      </c>
      <c r="B154" s="7" t="s">
        <v>227</v>
      </c>
      <c r="C154" s="7" t="s">
        <v>232</v>
      </c>
      <c r="D154" s="7" t="s">
        <v>231</v>
      </c>
      <c r="E154" s="6">
        <v>344496750</v>
      </c>
      <c r="F154" s="6">
        <v>344496750</v>
      </c>
      <c r="G154" s="6">
        <v>344496750</v>
      </c>
      <c r="H154" s="8">
        <v>0</v>
      </c>
      <c r="I154" s="5">
        <v>1</v>
      </c>
    </row>
    <row r="155" spans="1:9" x14ac:dyDescent="0.35">
      <c r="A155" s="8">
        <v>136</v>
      </c>
      <c r="B155" s="7" t="s">
        <v>227</v>
      </c>
      <c r="C155" s="7" t="s">
        <v>228</v>
      </c>
      <c r="D155" s="7" t="s">
        <v>18</v>
      </c>
      <c r="E155" s="6">
        <v>14020705310</v>
      </c>
      <c r="F155" s="6">
        <v>14020705310</v>
      </c>
      <c r="G155" s="8">
        <v>0</v>
      </c>
      <c r="H155" s="6">
        <v>14020705310</v>
      </c>
      <c r="I155" s="5">
        <v>0</v>
      </c>
    </row>
    <row r="156" spans="1:9" x14ac:dyDescent="0.35">
      <c r="A156" s="8">
        <v>137</v>
      </c>
      <c r="B156" s="7" t="s">
        <v>227</v>
      </c>
      <c r="C156" s="7" t="s">
        <v>226</v>
      </c>
      <c r="D156" s="7" t="s">
        <v>225</v>
      </c>
      <c r="E156" s="6">
        <v>2031750000</v>
      </c>
      <c r="F156" s="6">
        <v>2031750000</v>
      </c>
      <c r="G156" s="6">
        <v>1852648000</v>
      </c>
      <c r="H156" s="6">
        <v>179102000</v>
      </c>
      <c r="I156" s="5">
        <v>0.91180000000000005</v>
      </c>
    </row>
    <row r="157" spans="1:9" x14ac:dyDescent="0.35">
      <c r="A157" s="8"/>
      <c r="B157" s="7"/>
      <c r="C157" s="7"/>
      <c r="D157" s="7"/>
      <c r="E157" s="12">
        <f>SUM(E152:E156)</f>
        <v>36726466577</v>
      </c>
      <c r="F157" s="12">
        <f t="shared" ref="F157:I157" si="17">SUM(F152:F156)</f>
        <v>36726466577</v>
      </c>
      <c r="G157" s="12">
        <f t="shared" si="17"/>
        <v>24226301972</v>
      </c>
      <c r="H157" s="12">
        <f t="shared" si="17"/>
        <v>12500164605</v>
      </c>
      <c r="I157" s="12">
        <f t="shared" si="17"/>
        <v>4.0605000000000002</v>
      </c>
    </row>
    <row r="158" spans="1:9" x14ac:dyDescent="0.35">
      <c r="A158" s="8">
        <v>138</v>
      </c>
      <c r="B158" s="7" t="s">
        <v>337</v>
      </c>
      <c r="C158" s="7" t="s">
        <v>375</v>
      </c>
      <c r="D158" s="7" t="s">
        <v>374</v>
      </c>
      <c r="E158" s="6">
        <v>250000000</v>
      </c>
      <c r="F158" s="6">
        <v>250000000</v>
      </c>
      <c r="G158" s="6">
        <v>250000000</v>
      </c>
      <c r="H158" s="8">
        <v>0</v>
      </c>
      <c r="I158" s="5">
        <v>1</v>
      </c>
    </row>
    <row r="159" spans="1:9" x14ac:dyDescent="0.35">
      <c r="A159" s="8">
        <v>139</v>
      </c>
      <c r="B159" s="7" t="s">
        <v>337</v>
      </c>
      <c r="C159" s="7" t="s">
        <v>353</v>
      </c>
      <c r="D159" s="7" t="s">
        <v>352</v>
      </c>
      <c r="E159" s="6">
        <v>1676063000</v>
      </c>
      <c r="F159" s="6">
        <v>1676063000</v>
      </c>
      <c r="G159" s="6">
        <v>1676063000</v>
      </c>
      <c r="H159" s="8">
        <v>0</v>
      </c>
      <c r="I159" s="5">
        <v>1</v>
      </c>
    </row>
    <row r="160" spans="1:9" x14ac:dyDescent="0.35">
      <c r="A160" s="8">
        <v>140</v>
      </c>
      <c r="B160" s="7" t="s">
        <v>337</v>
      </c>
      <c r="C160" s="7" t="s">
        <v>346</v>
      </c>
      <c r="D160" s="7" t="s">
        <v>77</v>
      </c>
      <c r="E160" s="6">
        <v>14581492673</v>
      </c>
      <c r="F160" s="6">
        <v>14581492673</v>
      </c>
      <c r="G160" s="6">
        <v>2629172983</v>
      </c>
      <c r="H160" s="6">
        <v>11952319690</v>
      </c>
      <c r="I160" s="5">
        <v>0.18030000000000002</v>
      </c>
    </row>
    <row r="161" spans="1:9" x14ac:dyDescent="0.35">
      <c r="A161" s="8">
        <v>141</v>
      </c>
      <c r="B161" s="7" t="s">
        <v>337</v>
      </c>
      <c r="C161" s="7" t="s">
        <v>345</v>
      </c>
      <c r="D161" s="7" t="s">
        <v>344</v>
      </c>
      <c r="E161" s="6">
        <v>2071646595</v>
      </c>
      <c r="F161" s="6">
        <v>2071646595</v>
      </c>
      <c r="G161" s="6">
        <v>2137046595</v>
      </c>
      <c r="H161" s="6">
        <v>-65400000</v>
      </c>
      <c r="I161" s="5">
        <v>1.0316000000000001</v>
      </c>
    </row>
    <row r="162" spans="1:9" x14ac:dyDescent="0.35">
      <c r="A162" s="8">
        <v>142</v>
      </c>
      <c r="B162" s="7" t="s">
        <v>337</v>
      </c>
      <c r="C162" s="7" t="s">
        <v>343</v>
      </c>
      <c r="D162" s="7" t="s">
        <v>342</v>
      </c>
      <c r="E162" s="6">
        <v>500000000</v>
      </c>
      <c r="F162" s="6">
        <v>500000000</v>
      </c>
      <c r="G162" s="6">
        <v>352828192</v>
      </c>
      <c r="H162" s="6">
        <v>147171808</v>
      </c>
      <c r="I162" s="5">
        <v>0.70569999999999988</v>
      </c>
    </row>
    <row r="163" spans="1:9" x14ac:dyDescent="0.35">
      <c r="A163" s="8">
        <v>143</v>
      </c>
      <c r="B163" s="7" t="s">
        <v>337</v>
      </c>
      <c r="C163" s="7" t="s">
        <v>341</v>
      </c>
      <c r="D163" s="7" t="s">
        <v>340</v>
      </c>
      <c r="E163" s="6">
        <v>500000000</v>
      </c>
      <c r="F163" s="6">
        <v>500000000</v>
      </c>
      <c r="G163" s="6">
        <v>500000000</v>
      </c>
      <c r="H163" s="8">
        <v>0</v>
      </c>
      <c r="I163" s="5">
        <v>1</v>
      </c>
    </row>
    <row r="164" spans="1:9" x14ac:dyDescent="0.35">
      <c r="A164" s="8">
        <v>144</v>
      </c>
      <c r="B164" s="7" t="s">
        <v>337</v>
      </c>
      <c r="C164" s="7" t="s">
        <v>339</v>
      </c>
      <c r="D164" s="7" t="s">
        <v>338</v>
      </c>
      <c r="E164" s="6">
        <v>1249493907</v>
      </c>
      <c r="F164" s="6">
        <v>1249493907</v>
      </c>
      <c r="G164" s="6">
        <v>1249493907</v>
      </c>
      <c r="H164" s="8">
        <v>0</v>
      </c>
      <c r="I164" s="5">
        <v>1</v>
      </c>
    </row>
    <row r="165" spans="1:9" x14ac:dyDescent="0.35">
      <c r="A165" s="8">
        <v>145</v>
      </c>
      <c r="B165" s="7" t="s">
        <v>337</v>
      </c>
      <c r="C165" s="7" t="s">
        <v>336</v>
      </c>
      <c r="D165" s="7" t="s">
        <v>335</v>
      </c>
      <c r="E165" s="6">
        <v>7608970597</v>
      </c>
      <c r="F165" s="6">
        <v>7608970597</v>
      </c>
      <c r="G165" s="6">
        <v>3513970597</v>
      </c>
      <c r="H165" s="6">
        <v>4095000000</v>
      </c>
      <c r="I165" s="5">
        <v>0.46179999999999999</v>
      </c>
    </row>
    <row r="166" spans="1:9" x14ac:dyDescent="0.35">
      <c r="A166" s="8"/>
      <c r="B166" s="7"/>
      <c r="C166" s="7"/>
      <c r="D166" s="7"/>
      <c r="E166" s="12">
        <f>SUM(E158:E165)</f>
        <v>28437666772</v>
      </c>
      <c r="F166" s="12">
        <f t="shared" ref="F166:I166" si="18">SUM(F158:F165)</f>
        <v>28437666772</v>
      </c>
      <c r="G166" s="12">
        <f t="shared" si="18"/>
        <v>12308575274</v>
      </c>
      <c r="H166" s="12">
        <f t="shared" si="18"/>
        <v>16129091498</v>
      </c>
      <c r="I166" s="12">
        <f t="shared" si="18"/>
        <v>6.3794000000000004</v>
      </c>
    </row>
    <row r="167" spans="1:9" x14ac:dyDescent="0.35">
      <c r="A167" s="8">
        <v>146</v>
      </c>
      <c r="B167" t="s">
        <v>60</v>
      </c>
      <c r="C167" t="s">
        <v>61</v>
      </c>
      <c r="D167" t="s">
        <v>62</v>
      </c>
      <c r="E167" s="3">
        <v>949999055</v>
      </c>
      <c r="F167" s="3">
        <v>949999055</v>
      </c>
      <c r="G167" s="4">
        <v>0</v>
      </c>
      <c r="H167" s="3">
        <v>949999055</v>
      </c>
      <c r="I167" s="2">
        <v>0</v>
      </c>
    </row>
    <row r="168" spans="1:9" x14ac:dyDescent="0.35">
      <c r="A168" s="8">
        <v>147</v>
      </c>
      <c r="B168" t="s">
        <v>60</v>
      </c>
      <c r="C168" t="s">
        <v>63</v>
      </c>
      <c r="D168" t="s">
        <v>64</v>
      </c>
      <c r="E168" s="3">
        <v>249999205</v>
      </c>
      <c r="F168" s="3">
        <v>249999205</v>
      </c>
      <c r="G168" s="4">
        <v>0</v>
      </c>
      <c r="H168" s="3">
        <v>249999205</v>
      </c>
      <c r="I168" s="2">
        <v>0</v>
      </c>
    </row>
    <row r="169" spans="1:9" x14ac:dyDescent="0.35">
      <c r="A169" s="8">
        <v>148</v>
      </c>
      <c r="B169" t="s">
        <v>60</v>
      </c>
      <c r="C169" t="s">
        <v>68</v>
      </c>
      <c r="D169" t="s">
        <v>69</v>
      </c>
      <c r="E169" s="3">
        <v>183238380</v>
      </c>
      <c r="F169" s="3">
        <v>183238380</v>
      </c>
      <c r="G169" s="4">
        <v>0</v>
      </c>
      <c r="H169" s="3">
        <v>183238380</v>
      </c>
      <c r="I169" s="2">
        <v>0</v>
      </c>
    </row>
    <row r="170" spans="1:9" x14ac:dyDescent="0.35">
      <c r="A170" s="8">
        <v>149</v>
      </c>
      <c r="B170" t="s">
        <v>60</v>
      </c>
      <c r="C170" t="s">
        <v>70</v>
      </c>
      <c r="D170" t="s">
        <v>18</v>
      </c>
      <c r="E170" s="3">
        <v>17157807424</v>
      </c>
      <c r="F170" s="3">
        <v>17157807424</v>
      </c>
      <c r="G170" s="3">
        <v>1513583843</v>
      </c>
      <c r="H170" s="3">
        <v>15644223581</v>
      </c>
      <c r="I170" s="2">
        <v>8.8200000000000001E-2</v>
      </c>
    </row>
    <row r="171" spans="1:9" x14ac:dyDescent="0.35">
      <c r="A171" s="8">
        <v>150</v>
      </c>
      <c r="B171" t="s">
        <v>60</v>
      </c>
      <c r="C171" t="s">
        <v>71</v>
      </c>
      <c r="D171" t="s">
        <v>72</v>
      </c>
      <c r="E171" s="3">
        <v>1659997668</v>
      </c>
      <c r="F171" s="3">
        <v>1659997668</v>
      </c>
      <c r="G171" s="4">
        <v>0</v>
      </c>
      <c r="H171" s="3">
        <v>1659997668</v>
      </c>
      <c r="I171" s="2">
        <v>0</v>
      </c>
    </row>
    <row r="172" spans="1:9" x14ac:dyDescent="0.35">
      <c r="A172" s="8">
        <v>151</v>
      </c>
      <c r="B172" t="s">
        <v>60</v>
      </c>
      <c r="C172" t="s">
        <v>73</v>
      </c>
      <c r="D172" t="s">
        <v>74</v>
      </c>
      <c r="E172" s="3">
        <v>361553815</v>
      </c>
      <c r="F172" s="3">
        <v>361553815</v>
      </c>
      <c r="G172" s="3">
        <v>282360000</v>
      </c>
      <c r="H172" s="3">
        <v>79193815</v>
      </c>
      <c r="I172" s="2">
        <v>0.78099999999999992</v>
      </c>
    </row>
    <row r="173" spans="1:9" x14ac:dyDescent="0.35">
      <c r="A173" s="8"/>
      <c r="E173" s="13">
        <f>SUM(E167:E172)</f>
        <v>20562595547</v>
      </c>
      <c r="F173" s="13">
        <f t="shared" ref="F173:I173" si="19">SUM(F167:F172)</f>
        <v>20562595547</v>
      </c>
      <c r="G173" s="13">
        <f t="shared" si="19"/>
        <v>1795943843</v>
      </c>
      <c r="H173" s="13">
        <f t="shared" si="19"/>
        <v>18766651704</v>
      </c>
      <c r="I173" s="13">
        <f t="shared" si="19"/>
        <v>0.86919999999999997</v>
      </c>
    </row>
    <row r="174" spans="1:9" x14ac:dyDescent="0.35">
      <c r="A174" s="8">
        <v>152</v>
      </c>
      <c r="B174" t="s">
        <v>65</v>
      </c>
      <c r="C174" t="s">
        <v>66</v>
      </c>
      <c r="D174" t="s">
        <v>67</v>
      </c>
      <c r="E174" s="3">
        <v>556890507022</v>
      </c>
      <c r="F174" s="3">
        <v>556890507022</v>
      </c>
      <c r="G174" s="3">
        <v>423759366000</v>
      </c>
      <c r="H174" s="3">
        <v>133131141022</v>
      </c>
      <c r="I174" s="2">
        <v>0.76090000000000002</v>
      </c>
    </row>
    <row r="175" spans="1:9" x14ac:dyDescent="0.35">
      <c r="A175" s="8">
        <v>153</v>
      </c>
      <c r="B175" t="s">
        <v>65</v>
      </c>
      <c r="C175" t="s">
        <v>104</v>
      </c>
      <c r="D175" t="s">
        <v>105</v>
      </c>
      <c r="E175" s="3">
        <v>87830953000</v>
      </c>
      <c r="F175" s="3">
        <v>87830953000</v>
      </c>
      <c r="G175" s="3">
        <v>87335922000</v>
      </c>
      <c r="H175" s="3">
        <v>495031000</v>
      </c>
      <c r="I175" s="2">
        <v>0.99439999999999995</v>
      </c>
    </row>
    <row r="176" spans="1:9" x14ac:dyDescent="0.35">
      <c r="A176" s="8">
        <v>154</v>
      </c>
      <c r="B176" t="s">
        <v>65</v>
      </c>
      <c r="C176" t="s">
        <v>119</v>
      </c>
      <c r="D176" t="s">
        <v>120</v>
      </c>
      <c r="E176" s="3">
        <v>1900000000</v>
      </c>
      <c r="F176" s="3">
        <v>1900000000</v>
      </c>
      <c r="G176" s="3">
        <v>1900000000</v>
      </c>
      <c r="H176" s="4">
        <v>0</v>
      </c>
      <c r="I176" s="2">
        <v>1</v>
      </c>
    </row>
    <row r="177" spans="1:9" x14ac:dyDescent="0.35">
      <c r="A177" s="8">
        <v>155</v>
      </c>
      <c r="B177" t="s">
        <v>65</v>
      </c>
      <c r="C177" t="s">
        <v>121</v>
      </c>
      <c r="D177" t="s">
        <v>122</v>
      </c>
      <c r="E177" s="3">
        <v>21397000000</v>
      </c>
      <c r="F177" s="3">
        <v>21397000000</v>
      </c>
      <c r="G177" s="3">
        <v>21297000000</v>
      </c>
      <c r="H177" s="3">
        <v>100000000</v>
      </c>
      <c r="I177" s="2">
        <v>0.99529999999999996</v>
      </c>
    </row>
    <row r="178" spans="1:9" x14ac:dyDescent="0.35">
      <c r="A178" s="8">
        <v>156</v>
      </c>
      <c r="B178" t="s">
        <v>65</v>
      </c>
      <c r="C178" t="s">
        <v>133</v>
      </c>
      <c r="D178" t="s">
        <v>134</v>
      </c>
      <c r="E178" s="3">
        <v>18387651759</v>
      </c>
      <c r="F178" s="3">
        <v>18387651759</v>
      </c>
      <c r="G178" s="3">
        <v>17637315966</v>
      </c>
      <c r="H178" s="3">
        <v>750335793</v>
      </c>
      <c r="I178" s="2">
        <v>0.95920000000000005</v>
      </c>
    </row>
    <row r="179" spans="1:9" x14ac:dyDescent="0.35">
      <c r="A179" s="8">
        <v>157</v>
      </c>
      <c r="B179" t="s">
        <v>65</v>
      </c>
      <c r="C179" t="s">
        <v>135</v>
      </c>
      <c r="D179" t="s">
        <v>136</v>
      </c>
      <c r="E179" s="3">
        <v>3673865600</v>
      </c>
      <c r="F179" s="3">
        <v>3673865600</v>
      </c>
      <c r="G179" s="3">
        <v>1883505600</v>
      </c>
      <c r="H179" s="3">
        <v>1790360000</v>
      </c>
      <c r="I179" s="2">
        <v>0.51270000000000004</v>
      </c>
    </row>
    <row r="180" spans="1:9" x14ac:dyDescent="0.35">
      <c r="A180" s="8">
        <v>158</v>
      </c>
      <c r="B180" t="s">
        <v>65</v>
      </c>
      <c r="C180" t="s">
        <v>139</v>
      </c>
      <c r="D180" t="s">
        <v>140</v>
      </c>
      <c r="E180" s="3">
        <v>51500011836</v>
      </c>
      <c r="F180" s="3">
        <v>51500011836</v>
      </c>
      <c r="G180" s="3">
        <v>41867469900</v>
      </c>
      <c r="H180" s="3">
        <v>9632541936</v>
      </c>
      <c r="I180" s="2">
        <v>0.81299999999999994</v>
      </c>
    </row>
    <row r="181" spans="1:9" x14ac:dyDescent="0.35">
      <c r="A181" s="8">
        <v>159</v>
      </c>
      <c r="B181" t="s">
        <v>65</v>
      </c>
      <c r="C181" t="s">
        <v>141</v>
      </c>
      <c r="D181" t="s">
        <v>142</v>
      </c>
      <c r="E181" s="3">
        <v>13448000000</v>
      </c>
      <c r="F181" s="3">
        <v>13448000000</v>
      </c>
      <c r="G181" s="3">
        <v>13448000000</v>
      </c>
      <c r="H181" s="4">
        <v>0</v>
      </c>
      <c r="I181" s="2">
        <v>1</v>
      </c>
    </row>
    <row r="182" spans="1:9" x14ac:dyDescent="0.35">
      <c r="A182" s="8">
        <v>160</v>
      </c>
      <c r="B182" t="s">
        <v>65</v>
      </c>
      <c r="C182" t="s">
        <v>151</v>
      </c>
      <c r="D182" t="s">
        <v>152</v>
      </c>
      <c r="E182" s="3">
        <v>13922362480</v>
      </c>
      <c r="F182" s="3">
        <v>13922362480</v>
      </c>
      <c r="G182" s="3">
        <v>13922362480</v>
      </c>
      <c r="H182" s="4">
        <v>0</v>
      </c>
      <c r="I182" s="2">
        <v>1</v>
      </c>
    </row>
    <row r="183" spans="1:9" x14ac:dyDescent="0.35">
      <c r="A183" s="8">
        <v>161</v>
      </c>
      <c r="B183" t="s">
        <v>65</v>
      </c>
      <c r="C183" t="s">
        <v>189</v>
      </c>
      <c r="D183" t="s">
        <v>190</v>
      </c>
      <c r="E183" s="3">
        <v>9226688396</v>
      </c>
      <c r="F183" s="3">
        <v>9226688396</v>
      </c>
      <c r="G183" s="3">
        <v>5475000003</v>
      </c>
      <c r="H183" s="3">
        <v>3751688393</v>
      </c>
      <c r="I183" s="2">
        <v>0.59340000000000004</v>
      </c>
    </row>
    <row r="184" spans="1:9" x14ac:dyDescent="0.35">
      <c r="A184" s="8">
        <v>162</v>
      </c>
      <c r="B184" s="7" t="s">
        <v>65</v>
      </c>
      <c r="C184" s="7" t="s">
        <v>348</v>
      </c>
      <c r="D184" s="7" t="s">
        <v>347</v>
      </c>
      <c r="E184" s="6">
        <v>25175770400</v>
      </c>
      <c r="F184" s="6">
        <v>25175770400</v>
      </c>
      <c r="G184" s="6">
        <v>24089456400</v>
      </c>
      <c r="H184" s="6">
        <v>1086314000</v>
      </c>
      <c r="I184" s="5">
        <v>0.95689999999999997</v>
      </c>
    </row>
    <row r="185" spans="1:9" x14ac:dyDescent="0.35">
      <c r="A185" s="8">
        <v>163</v>
      </c>
      <c r="B185" s="7" t="s">
        <v>65</v>
      </c>
      <c r="C185" s="7" t="s">
        <v>300</v>
      </c>
      <c r="D185" s="7" t="s">
        <v>299</v>
      </c>
      <c r="E185" s="6">
        <v>14421457131</v>
      </c>
      <c r="F185" s="6">
        <v>14421457131</v>
      </c>
      <c r="G185" s="6">
        <v>13997160250</v>
      </c>
      <c r="H185" s="6">
        <v>424296881</v>
      </c>
      <c r="I185" s="5">
        <v>0.97060000000000002</v>
      </c>
    </row>
    <row r="186" spans="1:9" x14ac:dyDescent="0.35">
      <c r="A186" s="8">
        <v>164</v>
      </c>
      <c r="B186" s="7" t="s">
        <v>65</v>
      </c>
      <c r="C186" s="7" t="s">
        <v>66</v>
      </c>
      <c r="D186" s="7" t="s">
        <v>293</v>
      </c>
      <c r="E186" s="6">
        <v>142169416905</v>
      </c>
      <c r="F186" s="6">
        <v>142169416905</v>
      </c>
      <c r="G186" s="6">
        <v>61584634131</v>
      </c>
      <c r="H186" s="6">
        <v>80584782774</v>
      </c>
      <c r="I186" s="5">
        <v>0.43320000000000003</v>
      </c>
    </row>
    <row r="187" spans="1:9" x14ac:dyDescent="0.35">
      <c r="A187" s="8">
        <v>165</v>
      </c>
      <c r="B187" s="7" t="s">
        <v>65</v>
      </c>
      <c r="C187" s="7" t="s">
        <v>292</v>
      </c>
      <c r="D187" s="7" t="s">
        <v>291</v>
      </c>
      <c r="E187" s="6">
        <v>1893594668</v>
      </c>
      <c r="F187" s="6">
        <v>1893594668</v>
      </c>
      <c r="G187" s="6">
        <v>232572833</v>
      </c>
      <c r="H187" s="6">
        <v>1661021835</v>
      </c>
      <c r="I187" s="5">
        <v>0.12279999999999999</v>
      </c>
    </row>
    <row r="188" spans="1:9" x14ac:dyDescent="0.35">
      <c r="A188" s="8">
        <v>166</v>
      </c>
      <c r="B188" s="7" t="s">
        <v>65</v>
      </c>
      <c r="C188" s="7" t="s">
        <v>281</v>
      </c>
      <c r="D188" s="7" t="s">
        <v>18</v>
      </c>
      <c r="E188" s="6">
        <v>1113469591</v>
      </c>
      <c r="F188" s="6">
        <v>1113469591</v>
      </c>
      <c r="G188" s="6">
        <v>925679301</v>
      </c>
      <c r="H188" s="6">
        <v>187790290</v>
      </c>
      <c r="I188" s="5">
        <v>0.83129999999999993</v>
      </c>
    </row>
    <row r="189" spans="1:9" x14ac:dyDescent="0.35">
      <c r="A189" s="8"/>
      <c r="B189" s="7"/>
      <c r="C189" s="7"/>
      <c r="D189" s="7"/>
      <c r="E189" s="12">
        <f>SUM(E174:E188)</f>
        <v>962950748788</v>
      </c>
      <c r="F189" s="12">
        <f t="shared" ref="F189:I189" si="20">SUM(F174:F188)</f>
        <v>962950748788</v>
      </c>
      <c r="G189" s="12">
        <f t="shared" si="20"/>
        <v>729355444864</v>
      </c>
      <c r="H189" s="12">
        <f t="shared" si="20"/>
        <v>233595303924</v>
      </c>
      <c r="I189" s="12">
        <f t="shared" si="20"/>
        <v>11.943699999999998</v>
      </c>
    </row>
    <row r="190" spans="1:9" x14ac:dyDescent="0.35">
      <c r="A190" s="8">
        <v>167</v>
      </c>
      <c r="B190" t="s">
        <v>37</v>
      </c>
      <c r="C190" t="s">
        <v>38</v>
      </c>
      <c r="D190" t="s">
        <v>39</v>
      </c>
      <c r="E190" s="3">
        <v>18557034242</v>
      </c>
      <c r="F190" s="3">
        <v>18557034242</v>
      </c>
      <c r="G190" s="3">
        <v>13076326183</v>
      </c>
      <c r="H190" s="3">
        <v>5480708059</v>
      </c>
      <c r="I190" s="2">
        <v>0.70469999999999999</v>
      </c>
    </row>
    <row r="191" spans="1:9" x14ac:dyDescent="0.35">
      <c r="A191" s="8">
        <v>168</v>
      </c>
      <c r="B191" t="s">
        <v>37</v>
      </c>
      <c r="C191" t="s">
        <v>40</v>
      </c>
      <c r="D191" t="s">
        <v>41</v>
      </c>
      <c r="E191" s="3">
        <v>383726825</v>
      </c>
      <c r="F191" s="3">
        <v>383726825</v>
      </c>
      <c r="G191" s="4">
        <v>0</v>
      </c>
      <c r="H191" s="3">
        <v>383726825</v>
      </c>
      <c r="I191" s="2">
        <v>0</v>
      </c>
    </row>
    <row r="192" spans="1:9" x14ac:dyDescent="0.35">
      <c r="A192" s="8">
        <v>169</v>
      </c>
      <c r="B192" t="s">
        <v>37</v>
      </c>
      <c r="C192" t="s">
        <v>45</v>
      </c>
      <c r="D192" t="s">
        <v>46</v>
      </c>
      <c r="E192" s="3">
        <v>1230948313</v>
      </c>
      <c r="F192" s="3">
        <v>1230948313</v>
      </c>
      <c r="G192" s="3">
        <v>1134818963</v>
      </c>
      <c r="H192" s="3">
        <v>96129350</v>
      </c>
      <c r="I192" s="2">
        <v>0.92189999999999994</v>
      </c>
    </row>
    <row r="193" spans="1:9" x14ac:dyDescent="0.35">
      <c r="A193" s="8">
        <v>170</v>
      </c>
      <c r="B193" t="s">
        <v>37</v>
      </c>
      <c r="C193" t="s">
        <v>47</v>
      </c>
      <c r="D193" t="s">
        <v>48</v>
      </c>
      <c r="E193" s="3">
        <v>7108135883</v>
      </c>
      <c r="F193" s="3">
        <v>7108135883</v>
      </c>
      <c r="G193" s="3">
        <v>1469435164</v>
      </c>
      <c r="H193" s="3">
        <v>5638700719</v>
      </c>
      <c r="I193" s="2">
        <v>0.20670000000000002</v>
      </c>
    </row>
    <row r="194" spans="1:9" x14ac:dyDescent="0.35">
      <c r="A194" s="8">
        <v>171</v>
      </c>
      <c r="B194" s="7" t="s">
        <v>37</v>
      </c>
      <c r="C194" s="7" t="s">
        <v>47</v>
      </c>
      <c r="D194" s="7" t="s">
        <v>48</v>
      </c>
      <c r="E194" s="6">
        <v>7108135883</v>
      </c>
      <c r="F194" s="6">
        <v>7108135883</v>
      </c>
      <c r="G194" s="6">
        <v>1469435164</v>
      </c>
      <c r="H194" s="6">
        <v>5638700719</v>
      </c>
      <c r="I194" s="5">
        <v>0.20670000000000002</v>
      </c>
    </row>
    <row r="195" spans="1:9" x14ac:dyDescent="0.35">
      <c r="A195" s="8">
        <v>172</v>
      </c>
      <c r="B195" s="7" t="s">
        <v>37</v>
      </c>
      <c r="C195" s="7" t="s">
        <v>45</v>
      </c>
      <c r="D195" s="7" t="s">
        <v>46</v>
      </c>
      <c r="E195" s="6">
        <v>1230948313</v>
      </c>
      <c r="F195" s="6">
        <v>1230948313</v>
      </c>
      <c r="G195" s="6">
        <v>1134818963</v>
      </c>
      <c r="H195" s="6">
        <v>96129350</v>
      </c>
      <c r="I195" s="5">
        <v>0.92189999999999994</v>
      </c>
    </row>
    <row r="196" spans="1:9" x14ac:dyDescent="0.35">
      <c r="A196" s="8"/>
      <c r="B196" s="7"/>
      <c r="C196" s="7"/>
      <c r="D196" s="7"/>
      <c r="E196" s="12">
        <f>SUM(E190:E195)</f>
        <v>35618929459</v>
      </c>
      <c r="F196" s="12">
        <f t="shared" ref="F196:I196" si="21">SUM(F190:F195)</f>
        <v>35618929459</v>
      </c>
      <c r="G196" s="12">
        <f t="shared" si="21"/>
        <v>18284834437</v>
      </c>
      <c r="H196" s="12">
        <f t="shared" si="21"/>
        <v>17334095022</v>
      </c>
      <c r="I196" s="12">
        <f t="shared" si="21"/>
        <v>2.9619</v>
      </c>
    </row>
    <row r="197" spans="1:9" x14ac:dyDescent="0.35">
      <c r="A197" s="8">
        <v>173</v>
      </c>
      <c r="B197" s="7" t="s">
        <v>318</v>
      </c>
      <c r="C197" s="7" t="s">
        <v>334</v>
      </c>
      <c r="D197" s="7" t="s">
        <v>333</v>
      </c>
      <c r="E197" s="6">
        <v>12745658816</v>
      </c>
      <c r="F197" s="6">
        <v>12745658816</v>
      </c>
      <c r="G197" s="8">
        <v>0</v>
      </c>
      <c r="H197" s="6">
        <v>12745658816</v>
      </c>
      <c r="I197" s="5">
        <v>0</v>
      </c>
    </row>
    <row r="198" spans="1:9" x14ac:dyDescent="0.35">
      <c r="A198" s="8">
        <v>174</v>
      </c>
      <c r="B198" s="7" t="s">
        <v>318</v>
      </c>
      <c r="C198" s="7" t="s">
        <v>328</v>
      </c>
      <c r="D198" s="7" t="s">
        <v>327</v>
      </c>
      <c r="E198" s="6">
        <v>1994221930</v>
      </c>
      <c r="F198" s="6">
        <v>1994221930</v>
      </c>
      <c r="G198" s="8">
        <v>0</v>
      </c>
      <c r="H198" s="6">
        <v>1994221930</v>
      </c>
      <c r="I198" s="5">
        <v>0</v>
      </c>
    </row>
    <row r="199" spans="1:9" x14ac:dyDescent="0.35">
      <c r="A199" s="8">
        <v>175</v>
      </c>
      <c r="B199" s="7" t="s">
        <v>318</v>
      </c>
      <c r="C199" s="7" t="s">
        <v>326</v>
      </c>
      <c r="D199" s="7" t="s">
        <v>325</v>
      </c>
      <c r="E199" s="6">
        <v>2710309256</v>
      </c>
      <c r="F199" s="6">
        <v>2710309256</v>
      </c>
      <c r="G199" s="8">
        <v>0</v>
      </c>
      <c r="H199" s="6">
        <v>2710309256</v>
      </c>
      <c r="I199" s="5">
        <v>0</v>
      </c>
    </row>
    <row r="200" spans="1:9" x14ac:dyDescent="0.35">
      <c r="A200" s="8">
        <v>176</v>
      </c>
      <c r="B200" s="7" t="s">
        <v>318</v>
      </c>
      <c r="C200" s="7" t="s">
        <v>324</v>
      </c>
      <c r="D200" s="7" t="s">
        <v>323</v>
      </c>
      <c r="E200" s="6">
        <v>7653070486</v>
      </c>
      <c r="F200" s="6">
        <v>7653070486</v>
      </c>
      <c r="G200" s="8">
        <v>0</v>
      </c>
      <c r="H200" s="6">
        <v>7653070486</v>
      </c>
      <c r="I200" s="5">
        <v>0</v>
      </c>
    </row>
    <row r="201" spans="1:9" x14ac:dyDescent="0.35">
      <c r="A201" s="8">
        <v>177</v>
      </c>
      <c r="B201" s="7" t="s">
        <v>318</v>
      </c>
      <c r="C201" s="7" t="s">
        <v>322</v>
      </c>
      <c r="D201" s="7" t="s">
        <v>321</v>
      </c>
      <c r="E201" s="6">
        <v>685045060</v>
      </c>
      <c r="F201" s="6">
        <v>685045060</v>
      </c>
      <c r="G201" s="8">
        <v>0</v>
      </c>
      <c r="H201" s="6">
        <v>685045060</v>
      </c>
      <c r="I201" s="5">
        <v>0</v>
      </c>
    </row>
    <row r="202" spans="1:9" x14ac:dyDescent="0.35">
      <c r="A202" s="8">
        <v>178</v>
      </c>
      <c r="B202" s="7" t="s">
        <v>318</v>
      </c>
      <c r="C202" s="7" t="s">
        <v>320</v>
      </c>
      <c r="D202" s="7" t="s">
        <v>319</v>
      </c>
      <c r="E202" s="6">
        <v>2011533369</v>
      </c>
      <c r="F202" s="6">
        <v>2011533369</v>
      </c>
      <c r="G202" s="8">
        <v>0</v>
      </c>
      <c r="H202" s="6">
        <v>2011533369</v>
      </c>
      <c r="I202" s="5">
        <v>0</v>
      </c>
    </row>
    <row r="203" spans="1:9" x14ac:dyDescent="0.35">
      <c r="A203" s="8">
        <v>179</v>
      </c>
      <c r="B203" s="7" t="s">
        <v>318</v>
      </c>
      <c r="C203" s="7" t="s">
        <v>317</v>
      </c>
      <c r="D203" s="7" t="s">
        <v>316</v>
      </c>
      <c r="E203" s="6">
        <v>623722161</v>
      </c>
      <c r="F203" s="6">
        <v>623722161</v>
      </c>
      <c r="G203" s="8">
        <v>0</v>
      </c>
      <c r="H203" s="6">
        <v>623722161</v>
      </c>
      <c r="I203" s="5">
        <v>0</v>
      </c>
    </row>
    <row r="204" spans="1:9" x14ac:dyDescent="0.35">
      <c r="A204" s="8"/>
      <c r="B204" s="7"/>
      <c r="C204" s="7"/>
      <c r="D204" s="7"/>
      <c r="E204" s="12">
        <f>SUM(E197:E203)</f>
        <v>28423561078</v>
      </c>
      <c r="F204" s="12">
        <f t="shared" ref="F204:I204" si="22">SUM(F197:F203)</f>
        <v>28423561078</v>
      </c>
      <c r="G204" s="12">
        <f t="shared" si="22"/>
        <v>0</v>
      </c>
      <c r="H204" s="12">
        <f t="shared" si="22"/>
        <v>28423561078</v>
      </c>
      <c r="I204" s="12">
        <f t="shared" si="22"/>
        <v>0</v>
      </c>
    </row>
    <row r="205" spans="1:9" x14ac:dyDescent="0.35">
      <c r="A205" s="8">
        <v>180</v>
      </c>
      <c r="B205" s="7" t="s">
        <v>220</v>
      </c>
      <c r="C205" s="7" t="s">
        <v>250</v>
      </c>
      <c r="D205" s="7" t="s">
        <v>18</v>
      </c>
      <c r="E205" s="6">
        <v>11990687992</v>
      </c>
      <c r="F205" s="6">
        <v>11990687992</v>
      </c>
      <c r="G205" s="6">
        <v>11990687992</v>
      </c>
      <c r="H205" s="8">
        <v>0</v>
      </c>
      <c r="I205" s="5">
        <v>1</v>
      </c>
    </row>
    <row r="206" spans="1:9" x14ac:dyDescent="0.35">
      <c r="A206" s="8">
        <v>181</v>
      </c>
      <c r="B206" s="7" t="s">
        <v>220</v>
      </c>
      <c r="C206" s="7" t="s">
        <v>230</v>
      </c>
      <c r="D206" s="7" t="s">
        <v>229</v>
      </c>
      <c r="E206" s="6">
        <v>500001101</v>
      </c>
      <c r="F206" s="6">
        <v>500001101</v>
      </c>
      <c r="G206" s="6">
        <v>499999675</v>
      </c>
      <c r="H206" s="6">
        <v>1426</v>
      </c>
      <c r="I206" s="5">
        <v>1</v>
      </c>
    </row>
    <row r="207" spans="1:9" x14ac:dyDescent="0.35">
      <c r="A207" s="8">
        <v>182</v>
      </c>
      <c r="B207" s="7" t="s">
        <v>220</v>
      </c>
      <c r="C207" s="7" t="s">
        <v>224</v>
      </c>
      <c r="D207" s="7" t="s">
        <v>223</v>
      </c>
      <c r="E207" s="6">
        <v>500050395</v>
      </c>
      <c r="F207" s="6">
        <v>500050395</v>
      </c>
      <c r="G207" s="6">
        <v>500050395</v>
      </c>
      <c r="H207" s="8">
        <v>0</v>
      </c>
      <c r="I207" s="5">
        <v>1</v>
      </c>
    </row>
    <row r="208" spans="1:9" x14ac:dyDescent="0.35">
      <c r="A208" s="8">
        <v>183</v>
      </c>
      <c r="B208" s="7" t="s">
        <v>220</v>
      </c>
      <c r="C208" s="7" t="s">
        <v>222</v>
      </c>
      <c r="D208" s="7" t="s">
        <v>221</v>
      </c>
      <c r="E208" s="6">
        <v>499999549</v>
      </c>
      <c r="F208" s="6">
        <v>499999549</v>
      </c>
      <c r="G208" s="6">
        <v>499999549</v>
      </c>
      <c r="H208" s="8">
        <v>0</v>
      </c>
      <c r="I208" s="5">
        <v>1</v>
      </c>
    </row>
    <row r="209" spans="1:9" x14ac:dyDescent="0.35">
      <c r="A209" s="8">
        <v>184</v>
      </c>
      <c r="B209" s="7" t="s">
        <v>220</v>
      </c>
      <c r="C209" s="7" t="s">
        <v>219</v>
      </c>
      <c r="D209" s="7" t="s">
        <v>218</v>
      </c>
      <c r="E209" s="6">
        <v>679091898</v>
      </c>
      <c r="F209" s="6">
        <v>679091898</v>
      </c>
      <c r="G209" s="6">
        <v>679091898</v>
      </c>
      <c r="H209" s="8">
        <v>0</v>
      </c>
      <c r="I209" s="5">
        <v>1</v>
      </c>
    </row>
    <row r="210" spans="1:9" x14ac:dyDescent="0.35">
      <c r="A210" s="8"/>
      <c r="B210" s="7"/>
      <c r="C210" s="7"/>
      <c r="D210" s="7"/>
      <c r="E210" s="12">
        <f>SUM(E205:E209)</f>
        <v>14169830935</v>
      </c>
      <c r="F210" s="12">
        <f t="shared" ref="F210:H210" si="23">SUM(F205:F209)</f>
        <v>14169830935</v>
      </c>
      <c r="G210" s="12">
        <f t="shared" si="23"/>
        <v>14169829509</v>
      </c>
      <c r="H210" s="12">
        <f t="shared" si="23"/>
        <v>1426</v>
      </c>
      <c r="I210" s="12">
        <f t="shared" ref="I210" si="24">SUM(I197:I209)</f>
        <v>5</v>
      </c>
    </row>
    <row r="211" spans="1:9" x14ac:dyDescent="0.35">
      <c r="A211" s="8">
        <v>185</v>
      </c>
      <c r="B211" s="7" t="s">
        <v>203</v>
      </c>
      <c r="C211" s="7" t="s">
        <v>209</v>
      </c>
      <c r="D211" s="7" t="s">
        <v>208</v>
      </c>
      <c r="E211" s="6">
        <v>270690077935</v>
      </c>
      <c r="F211" s="6">
        <v>270690077935</v>
      </c>
      <c r="G211" s="6">
        <v>125028612989</v>
      </c>
      <c r="H211" s="6">
        <v>145661464946</v>
      </c>
      <c r="I211" s="5">
        <v>0.46189999999999998</v>
      </c>
    </row>
    <row r="212" spans="1:9" x14ac:dyDescent="0.35">
      <c r="A212" s="8">
        <v>186</v>
      </c>
      <c r="B212" s="7" t="s">
        <v>203</v>
      </c>
      <c r="C212" s="7" t="s">
        <v>204</v>
      </c>
      <c r="D212" s="7" t="s">
        <v>18</v>
      </c>
      <c r="E212" s="6">
        <v>55563026054</v>
      </c>
      <c r="F212" s="6">
        <v>55563026054</v>
      </c>
      <c r="G212" s="6">
        <v>47315437286</v>
      </c>
      <c r="H212" s="6">
        <v>8247588768</v>
      </c>
      <c r="I212" s="5">
        <v>0.85159999999999991</v>
      </c>
    </row>
    <row r="213" spans="1:9" x14ac:dyDescent="0.35">
      <c r="A213" s="8">
        <v>187</v>
      </c>
      <c r="B213" s="7" t="s">
        <v>203</v>
      </c>
      <c r="C213" s="7" t="s">
        <v>202</v>
      </c>
      <c r="D213" s="7" t="s">
        <v>201</v>
      </c>
      <c r="E213" s="6">
        <v>777830410</v>
      </c>
      <c r="F213" s="6">
        <v>777830410</v>
      </c>
      <c r="G213" s="6">
        <v>777830410</v>
      </c>
      <c r="H213" s="8">
        <v>0</v>
      </c>
      <c r="I213" s="5">
        <v>1</v>
      </c>
    </row>
    <row r="214" spans="1:9" x14ac:dyDescent="0.35">
      <c r="A214" s="8">
        <v>188</v>
      </c>
      <c r="B214" s="7" t="s">
        <v>203</v>
      </c>
      <c r="C214" s="7" t="s">
        <v>377</v>
      </c>
      <c r="D214" s="7" t="s">
        <v>376</v>
      </c>
      <c r="E214" s="6">
        <v>268930000</v>
      </c>
      <c r="F214" s="6">
        <v>268930000</v>
      </c>
      <c r="G214" s="8">
        <v>0</v>
      </c>
      <c r="H214" s="6">
        <v>268930000</v>
      </c>
      <c r="I214" s="5">
        <v>0</v>
      </c>
    </row>
    <row r="215" spans="1:9" x14ac:dyDescent="0.35">
      <c r="A215" s="8"/>
      <c r="B215" s="7"/>
      <c r="C215" s="7"/>
      <c r="D215" s="7"/>
      <c r="E215" s="12">
        <f>SUM(E211:E214)</f>
        <v>327299864399</v>
      </c>
      <c r="F215" s="12">
        <f t="shared" ref="F215:I215" si="25">SUM(F211:F214)</f>
        <v>327299864399</v>
      </c>
      <c r="G215" s="12">
        <f t="shared" si="25"/>
        <v>173121880685</v>
      </c>
      <c r="H215" s="12">
        <f t="shared" si="25"/>
        <v>154177983714</v>
      </c>
      <c r="I215" s="12">
        <f t="shared" si="25"/>
        <v>2.3134999999999999</v>
      </c>
    </row>
    <row r="216" spans="1:9" x14ac:dyDescent="0.35">
      <c r="A216" s="8">
        <v>189</v>
      </c>
      <c r="B216" t="s">
        <v>148</v>
      </c>
      <c r="C216" t="s">
        <v>149</v>
      </c>
      <c r="D216" t="s">
        <v>150</v>
      </c>
      <c r="E216" s="3">
        <v>17761612418</v>
      </c>
      <c r="F216" s="3">
        <v>17761612418</v>
      </c>
      <c r="G216" s="3">
        <v>17706486360</v>
      </c>
      <c r="H216" s="3">
        <v>55126058</v>
      </c>
      <c r="I216" s="2">
        <v>0.99690000000000001</v>
      </c>
    </row>
    <row r="217" spans="1:9" x14ac:dyDescent="0.35">
      <c r="A217" s="8">
        <v>190</v>
      </c>
      <c r="B217" t="s">
        <v>148</v>
      </c>
      <c r="C217" t="s">
        <v>155</v>
      </c>
      <c r="D217" t="s">
        <v>156</v>
      </c>
      <c r="E217" s="3">
        <v>5288505598</v>
      </c>
      <c r="F217" s="3">
        <v>5288505598</v>
      </c>
      <c r="G217" s="3">
        <v>5288505598</v>
      </c>
      <c r="H217" s="4">
        <v>0</v>
      </c>
      <c r="I217" s="2">
        <v>1</v>
      </c>
    </row>
    <row r="218" spans="1:9" x14ac:dyDescent="0.35">
      <c r="A218" s="8">
        <v>191</v>
      </c>
      <c r="B218" t="s">
        <v>148</v>
      </c>
      <c r="C218" t="s">
        <v>157</v>
      </c>
      <c r="D218" t="s">
        <v>158</v>
      </c>
      <c r="E218" s="3">
        <v>530116000</v>
      </c>
      <c r="F218" s="3">
        <v>530116000</v>
      </c>
      <c r="G218" s="3">
        <v>530116000</v>
      </c>
      <c r="H218" s="4">
        <v>0</v>
      </c>
      <c r="I218" s="2">
        <v>1</v>
      </c>
    </row>
    <row r="219" spans="1:9" x14ac:dyDescent="0.35">
      <c r="A219" s="8">
        <v>192</v>
      </c>
      <c r="B219" t="s">
        <v>148</v>
      </c>
      <c r="C219" t="s">
        <v>159</v>
      </c>
      <c r="D219" t="s">
        <v>18</v>
      </c>
      <c r="E219" s="3">
        <v>23779826435</v>
      </c>
      <c r="F219" s="3">
        <v>23779826435</v>
      </c>
      <c r="G219" s="3">
        <v>7126841622</v>
      </c>
      <c r="H219" s="3">
        <v>16652984813</v>
      </c>
      <c r="I219" s="2">
        <v>0.29969999999999997</v>
      </c>
    </row>
    <row r="220" spans="1:9" x14ac:dyDescent="0.35">
      <c r="A220" s="8">
        <v>193</v>
      </c>
      <c r="B220" t="s">
        <v>148</v>
      </c>
      <c r="C220" t="s">
        <v>160</v>
      </c>
      <c r="D220" t="s">
        <v>161</v>
      </c>
      <c r="E220" s="3">
        <v>35633132000</v>
      </c>
      <c r="F220" s="3">
        <v>35633132000</v>
      </c>
      <c r="G220" s="3">
        <v>35633132000</v>
      </c>
      <c r="H220" s="4">
        <v>0</v>
      </c>
      <c r="I220" s="2">
        <v>1</v>
      </c>
    </row>
    <row r="221" spans="1:9" x14ac:dyDescent="0.35">
      <c r="A221" s="8"/>
      <c r="E221" s="13">
        <f>SUM(E216:E220)</f>
        <v>82993192451</v>
      </c>
      <c r="F221" s="13">
        <f t="shared" ref="F221:I221" si="26">SUM(F216:F220)</f>
        <v>82993192451</v>
      </c>
      <c r="G221" s="13">
        <f t="shared" si="26"/>
        <v>66285081580</v>
      </c>
      <c r="H221" s="13">
        <f t="shared" si="26"/>
        <v>16708110871</v>
      </c>
      <c r="I221" s="13">
        <f t="shared" si="26"/>
        <v>4.2965999999999998</v>
      </c>
    </row>
    <row r="222" spans="1:9" x14ac:dyDescent="0.35">
      <c r="A222" s="8">
        <v>194</v>
      </c>
      <c r="B222" t="s">
        <v>165</v>
      </c>
      <c r="C222" t="s">
        <v>166</v>
      </c>
      <c r="D222" t="s">
        <v>167</v>
      </c>
      <c r="E222" s="3">
        <v>24063031859</v>
      </c>
      <c r="F222" s="3">
        <v>24063031859</v>
      </c>
      <c r="G222" s="3">
        <v>3820232026</v>
      </c>
      <c r="H222" s="3">
        <v>20242799833</v>
      </c>
      <c r="I222" s="2">
        <v>0.1588</v>
      </c>
    </row>
    <row r="223" spans="1:9" x14ac:dyDescent="0.35">
      <c r="A223" s="8">
        <v>195</v>
      </c>
      <c r="B223" t="s">
        <v>165</v>
      </c>
      <c r="C223" t="s">
        <v>168</v>
      </c>
      <c r="D223" t="s">
        <v>169</v>
      </c>
      <c r="E223" s="3">
        <v>6701262058</v>
      </c>
      <c r="F223" s="3">
        <v>6701262058</v>
      </c>
      <c r="G223" s="3">
        <v>6701242058</v>
      </c>
      <c r="H223" s="3">
        <v>20000</v>
      </c>
      <c r="I223" s="2">
        <v>1</v>
      </c>
    </row>
    <row r="224" spans="1:9" x14ac:dyDescent="0.35">
      <c r="A224" s="8">
        <v>196</v>
      </c>
      <c r="B224" t="s">
        <v>165</v>
      </c>
      <c r="C224" t="s">
        <v>170</v>
      </c>
      <c r="D224" t="s">
        <v>171</v>
      </c>
      <c r="E224" s="3">
        <v>1919154460</v>
      </c>
      <c r="F224" s="3">
        <v>1919154460</v>
      </c>
      <c r="G224" s="3">
        <v>1869157462</v>
      </c>
      <c r="H224" s="3">
        <v>49996998</v>
      </c>
      <c r="I224" s="2">
        <v>0.97389999999999999</v>
      </c>
    </row>
    <row r="225" spans="1:9" x14ac:dyDescent="0.35">
      <c r="A225" s="8">
        <v>197</v>
      </c>
      <c r="B225" t="s">
        <v>165</v>
      </c>
      <c r="C225" t="s">
        <v>172</v>
      </c>
      <c r="D225" t="s">
        <v>173</v>
      </c>
      <c r="E225" s="3">
        <v>3823088036</v>
      </c>
      <c r="F225" s="3">
        <v>3823088036</v>
      </c>
      <c r="G225" s="3">
        <v>4629828036</v>
      </c>
      <c r="H225" s="3">
        <v>-806740000</v>
      </c>
      <c r="I225" s="2">
        <v>1.2109999999999999</v>
      </c>
    </row>
    <row r="226" spans="1:9" x14ac:dyDescent="0.35">
      <c r="A226" s="8">
        <v>198</v>
      </c>
      <c r="B226" t="s">
        <v>165</v>
      </c>
      <c r="C226" t="s">
        <v>174</v>
      </c>
      <c r="D226" t="s">
        <v>175</v>
      </c>
      <c r="E226" s="3">
        <v>2422626751</v>
      </c>
      <c r="F226" s="3">
        <v>2422626751</v>
      </c>
      <c r="G226" s="3">
        <v>1020742003</v>
      </c>
      <c r="H226" s="3">
        <v>1401884748</v>
      </c>
      <c r="I226" s="2">
        <v>0.42130000000000001</v>
      </c>
    </row>
    <row r="227" spans="1:9" x14ac:dyDescent="0.35">
      <c r="A227" s="8">
        <v>199</v>
      </c>
      <c r="B227" t="s">
        <v>165</v>
      </c>
      <c r="C227" t="s">
        <v>176</v>
      </c>
      <c r="D227" t="s">
        <v>177</v>
      </c>
      <c r="E227" s="3">
        <v>538306955</v>
      </c>
      <c r="F227" s="3">
        <v>538306955</v>
      </c>
      <c r="G227" s="3">
        <v>538306955</v>
      </c>
      <c r="H227" s="4">
        <v>0</v>
      </c>
      <c r="I227" s="2">
        <v>1</v>
      </c>
    </row>
    <row r="228" spans="1:9" x14ac:dyDescent="0.35">
      <c r="A228" s="8">
        <v>200</v>
      </c>
      <c r="B228" t="s">
        <v>165</v>
      </c>
      <c r="C228" t="s">
        <v>178</v>
      </c>
      <c r="D228" t="s">
        <v>179</v>
      </c>
      <c r="E228" s="3">
        <v>2343250991</v>
      </c>
      <c r="F228" s="3">
        <v>2343250991</v>
      </c>
      <c r="G228" s="3">
        <v>2343250991</v>
      </c>
      <c r="H228" s="4">
        <v>0</v>
      </c>
      <c r="I228" s="2">
        <v>1</v>
      </c>
    </row>
    <row r="229" spans="1:9" x14ac:dyDescent="0.35">
      <c r="A229" s="8">
        <v>201</v>
      </c>
      <c r="B229" t="s">
        <v>165</v>
      </c>
      <c r="C229" t="s">
        <v>180</v>
      </c>
      <c r="D229" t="s">
        <v>181</v>
      </c>
      <c r="E229" s="3">
        <v>1146877929</v>
      </c>
      <c r="F229" s="3">
        <v>1146877929</v>
      </c>
      <c r="G229" s="3">
        <v>1146877929</v>
      </c>
      <c r="H229" s="4">
        <v>0</v>
      </c>
      <c r="I229" s="2">
        <v>1</v>
      </c>
    </row>
    <row r="230" spans="1:9" x14ac:dyDescent="0.35">
      <c r="A230" s="8"/>
      <c r="E230" s="13">
        <f>SUM(E222:E229)</f>
        <v>42957599039</v>
      </c>
      <c r="F230" s="13">
        <f t="shared" ref="F230:I230" si="27">SUM(F222:F229)</f>
        <v>42957599039</v>
      </c>
      <c r="G230" s="13">
        <f t="shared" si="27"/>
        <v>22069637460</v>
      </c>
      <c r="H230" s="13">
        <f t="shared" si="27"/>
        <v>20887961579</v>
      </c>
      <c r="I230" s="13">
        <f t="shared" si="27"/>
        <v>6.7649999999999997</v>
      </c>
    </row>
    <row r="231" spans="1:9" x14ac:dyDescent="0.35">
      <c r="A231" s="8">
        <v>202</v>
      </c>
      <c r="B231" s="7" t="s">
        <v>351</v>
      </c>
      <c r="C231" s="7" t="s">
        <v>369</v>
      </c>
      <c r="D231" s="7" t="s">
        <v>378</v>
      </c>
      <c r="E231" s="6">
        <v>500000000</v>
      </c>
      <c r="F231" s="6">
        <v>500000000</v>
      </c>
      <c r="G231" s="6">
        <v>425880000</v>
      </c>
      <c r="H231" s="6">
        <v>74120000</v>
      </c>
      <c r="I231" s="5">
        <v>0.85180000000000011</v>
      </c>
    </row>
    <row r="232" spans="1:9" x14ac:dyDescent="0.35">
      <c r="A232" s="8">
        <v>203</v>
      </c>
      <c r="B232" s="7" t="s">
        <v>351</v>
      </c>
      <c r="C232" s="7" t="s">
        <v>363</v>
      </c>
      <c r="D232" s="7" t="s">
        <v>298</v>
      </c>
      <c r="E232" s="6">
        <v>23320674793</v>
      </c>
      <c r="F232" s="6">
        <v>23320674793</v>
      </c>
      <c r="G232" s="6">
        <v>3939331903</v>
      </c>
      <c r="H232" s="6">
        <v>19381342890</v>
      </c>
      <c r="I232" s="5">
        <v>0.16889999999999999</v>
      </c>
    </row>
    <row r="233" spans="1:9" x14ac:dyDescent="0.35">
      <c r="A233" s="8">
        <v>204</v>
      </c>
      <c r="B233" s="7" t="s">
        <v>351</v>
      </c>
      <c r="C233" s="7" t="s">
        <v>357</v>
      </c>
      <c r="D233" s="7" t="s">
        <v>356</v>
      </c>
      <c r="E233" s="6">
        <v>4000000000</v>
      </c>
      <c r="F233" s="6">
        <v>4000000000</v>
      </c>
      <c r="G233" s="6">
        <v>4296731350</v>
      </c>
      <c r="H233" s="6">
        <v>-296731350</v>
      </c>
      <c r="I233" s="5">
        <v>1.0742</v>
      </c>
    </row>
    <row r="234" spans="1:9" x14ac:dyDescent="0.35">
      <c r="A234" s="8">
        <v>205</v>
      </c>
      <c r="B234" s="7" t="s">
        <v>351</v>
      </c>
      <c r="C234" s="7" t="s">
        <v>355</v>
      </c>
      <c r="D234" s="7" t="s">
        <v>354</v>
      </c>
      <c r="E234" s="6">
        <v>3221000000</v>
      </c>
      <c r="F234" s="6">
        <v>3221000000</v>
      </c>
      <c r="G234" s="6">
        <v>2762044497</v>
      </c>
      <c r="H234" s="6">
        <v>458955503</v>
      </c>
      <c r="I234" s="5">
        <v>0.85750000000000004</v>
      </c>
    </row>
    <row r="235" spans="1:9" x14ac:dyDescent="0.35">
      <c r="A235" s="8">
        <v>206</v>
      </c>
      <c r="B235" s="7" t="s">
        <v>351</v>
      </c>
      <c r="C235" s="7" t="s">
        <v>350</v>
      </c>
      <c r="D235" s="7" t="s">
        <v>349</v>
      </c>
      <c r="E235" s="6">
        <v>1176817045</v>
      </c>
      <c r="F235" s="6">
        <v>1176817045</v>
      </c>
      <c r="G235" s="6">
        <v>987162045</v>
      </c>
      <c r="H235" s="6">
        <v>189655000</v>
      </c>
      <c r="I235" s="5">
        <v>0.83879999999999999</v>
      </c>
    </row>
    <row r="236" spans="1:9" x14ac:dyDescent="0.35">
      <c r="A236" s="8"/>
      <c r="B236" s="7"/>
      <c r="C236" s="7"/>
      <c r="D236" s="7"/>
      <c r="E236" s="12">
        <f>SUM(E231:E235)</f>
        <v>32218491838</v>
      </c>
      <c r="F236" s="12">
        <f t="shared" ref="F236:I236" si="28">SUM(F231:F235)</f>
        <v>32218491838</v>
      </c>
      <c r="G236" s="12">
        <f t="shared" si="28"/>
        <v>12411149795</v>
      </c>
      <c r="H236" s="12">
        <f t="shared" si="28"/>
        <v>19807342043</v>
      </c>
      <c r="I236" s="12">
        <f t="shared" si="28"/>
        <v>3.7911999999999999</v>
      </c>
    </row>
    <row r="237" spans="1:9" x14ac:dyDescent="0.35">
      <c r="A237" s="8">
        <v>207</v>
      </c>
      <c r="B237" t="s">
        <v>50</v>
      </c>
      <c r="C237" t="s">
        <v>51</v>
      </c>
      <c r="D237" t="s">
        <v>52</v>
      </c>
      <c r="E237" s="3">
        <v>1999988912</v>
      </c>
      <c r="F237" s="3">
        <v>1999988912</v>
      </c>
      <c r="G237" s="4">
        <v>0</v>
      </c>
      <c r="H237" s="3">
        <v>1999988912</v>
      </c>
      <c r="I237" s="2">
        <v>0</v>
      </c>
    </row>
    <row r="238" spans="1:9" x14ac:dyDescent="0.35">
      <c r="A238" s="8">
        <v>208</v>
      </c>
      <c r="B238" s="7" t="s">
        <v>50</v>
      </c>
      <c r="C238" s="7" t="s">
        <v>303</v>
      </c>
      <c r="D238" s="7" t="s">
        <v>18</v>
      </c>
      <c r="E238" s="6">
        <v>27819752791</v>
      </c>
      <c r="F238" s="6">
        <v>27819752791</v>
      </c>
      <c r="G238" s="8">
        <v>0</v>
      </c>
      <c r="H238" s="6">
        <v>27819752791</v>
      </c>
      <c r="I238" s="5">
        <v>0</v>
      </c>
    </row>
    <row r="239" spans="1:9" x14ac:dyDescent="0.35">
      <c r="A239" s="8">
        <v>209</v>
      </c>
      <c r="B239" s="7" t="s">
        <v>50</v>
      </c>
      <c r="C239" s="7" t="s">
        <v>302</v>
      </c>
      <c r="D239" s="7" t="s">
        <v>301</v>
      </c>
      <c r="E239" s="6">
        <v>5000000000</v>
      </c>
      <c r="F239" s="6">
        <v>5000000000</v>
      </c>
      <c r="G239" s="8">
        <v>0</v>
      </c>
      <c r="H239" s="6">
        <v>5000000000</v>
      </c>
      <c r="I239" s="5">
        <v>0</v>
      </c>
    </row>
    <row r="240" spans="1:9" x14ac:dyDescent="0.35">
      <c r="A240" s="8">
        <v>210</v>
      </c>
      <c r="B240" s="7" t="s">
        <v>50</v>
      </c>
      <c r="C240" s="7" t="s">
        <v>285</v>
      </c>
      <c r="D240" s="7" t="s">
        <v>284</v>
      </c>
      <c r="E240" s="6">
        <v>3165081825</v>
      </c>
      <c r="F240" s="6">
        <v>3165081825</v>
      </c>
      <c r="G240" s="8">
        <v>0</v>
      </c>
      <c r="H240" s="6">
        <v>3165081825</v>
      </c>
      <c r="I240" s="5">
        <v>0</v>
      </c>
    </row>
    <row r="241" spans="1:9" x14ac:dyDescent="0.35">
      <c r="A241" s="8">
        <v>211</v>
      </c>
      <c r="B241" s="7" t="s">
        <v>50</v>
      </c>
      <c r="C241" s="7" t="s">
        <v>283</v>
      </c>
      <c r="D241" s="7" t="s">
        <v>282</v>
      </c>
      <c r="E241" s="6">
        <v>3144492624</v>
      </c>
      <c r="F241" s="6">
        <v>3144492624</v>
      </c>
      <c r="G241" s="8">
        <v>0</v>
      </c>
      <c r="H241" s="6">
        <v>3144492624</v>
      </c>
      <c r="I241" s="5">
        <v>0</v>
      </c>
    </row>
    <row r="242" spans="1:9" x14ac:dyDescent="0.35">
      <c r="A242" s="8">
        <v>212</v>
      </c>
      <c r="B242" s="7" t="s">
        <v>50</v>
      </c>
      <c r="C242" s="7" t="s">
        <v>51</v>
      </c>
      <c r="D242" s="7" t="s">
        <v>52</v>
      </c>
      <c r="E242" s="6">
        <v>1999988912</v>
      </c>
      <c r="F242" s="6">
        <v>1999988912</v>
      </c>
      <c r="G242" s="8">
        <v>0</v>
      </c>
      <c r="H242" s="6">
        <v>1999988912</v>
      </c>
      <c r="I242" s="5">
        <v>0</v>
      </c>
    </row>
    <row r="243" spans="1:9" x14ac:dyDescent="0.35">
      <c r="A243" s="8"/>
      <c r="B243" s="7"/>
      <c r="C243" s="7"/>
      <c r="D243" s="7"/>
      <c r="E243" s="12">
        <f>SUM(E237:E242)</f>
        <v>43129305064</v>
      </c>
      <c r="F243" s="12">
        <f t="shared" ref="F243:I243" si="29">SUM(F237:F242)</f>
        <v>43129305064</v>
      </c>
      <c r="G243" s="12">
        <f t="shared" si="29"/>
        <v>0</v>
      </c>
      <c r="H243" s="12">
        <f t="shared" si="29"/>
        <v>43129305064</v>
      </c>
      <c r="I243" s="12">
        <f t="shared" si="29"/>
        <v>0</v>
      </c>
    </row>
    <row r="244" spans="1:9" x14ac:dyDescent="0.35">
      <c r="A244" s="8">
        <v>213</v>
      </c>
      <c r="B244" s="7" t="s">
        <v>359</v>
      </c>
      <c r="C244" s="7" t="s">
        <v>355</v>
      </c>
      <c r="D244" s="7" t="s">
        <v>379</v>
      </c>
      <c r="E244" s="6">
        <v>17326482000</v>
      </c>
      <c r="F244" s="6">
        <v>17326482000</v>
      </c>
      <c r="G244" s="6">
        <v>16958657500</v>
      </c>
      <c r="H244" s="6">
        <v>367824500</v>
      </c>
      <c r="I244" s="5">
        <v>0.9788</v>
      </c>
    </row>
    <row r="245" spans="1:9" x14ac:dyDescent="0.35">
      <c r="A245" s="8">
        <v>214</v>
      </c>
      <c r="B245" s="7" t="s">
        <v>359</v>
      </c>
      <c r="C245" s="7" t="s">
        <v>369</v>
      </c>
      <c r="D245" s="7" t="s">
        <v>368</v>
      </c>
      <c r="E245" s="6">
        <v>618104174</v>
      </c>
      <c r="F245" s="6">
        <v>618104174</v>
      </c>
      <c r="G245" s="6">
        <v>263663648</v>
      </c>
      <c r="H245" s="6">
        <v>354440526</v>
      </c>
      <c r="I245" s="5">
        <v>0.42659999999999998</v>
      </c>
    </row>
    <row r="246" spans="1:9" x14ac:dyDescent="0.35">
      <c r="A246" s="8">
        <v>215</v>
      </c>
      <c r="B246" s="7" t="s">
        <v>359</v>
      </c>
      <c r="C246" s="7" t="s">
        <v>365</v>
      </c>
      <c r="D246" s="7" t="s">
        <v>364</v>
      </c>
      <c r="E246" s="6">
        <v>850000000</v>
      </c>
      <c r="F246" s="6">
        <v>850000000</v>
      </c>
      <c r="G246" s="8">
        <v>0</v>
      </c>
      <c r="H246" s="6">
        <v>850000000</v>
      </c>
      <c r="I246" s="5">
        <v>0</v>
      </c>
    </row>
    <row r="247" spans="1:9" x14ac:dyDescent="0.35">
      <c r="A247" s="8">
        <v>216</v>
      </c>
      <c r="B247" s="7" t="s">
        <v>359</v>
      </c>
      <c r="C247" s="7" t="s">
        <v>363</v>
      </c>
      <c r="D247" s="7" t="s">
        <v>18</v>
      </c>
      <c r="E247" s="6">
        <v>41540813290</v>
      </c>
      <c r="F247" s="6">
        <v>41540813290</v>
      </c>
      <c r="G247" s="6">
        <v>607000000</v>
      </c>
      <c r="H247" s="6">
        <v>40933813290</v>
      </c>
      <c r="I247" s="5">
        <v>1.46E-2</v>
      </c>
    </row>
    <row r="248" spans="1:9" x14ac:dyDescent="0.35">
      <c r="A248" s="8">
        <v>217</v>
      </c>
      <c r="B248" s="7" t="s">
        <v>359</v>
      </c>
      <c r="C248" s="7" t="s">
        <v>362</v>
      </c>
      <c r="D248" s="7" t="s">
        <v>361</v>
      </c>
      <c r="E248" s="6">
        <v>150000000</v>
      </c>
      <c r="F248" s="6">
        <v>150000000</v>
      </c>
      <c r="G248" s="8">
        <v>0</v>
      </c>
      <c r="H248" s="6">
        <v>150000000</v>
      </c>
      <c r="I248" s="5">
        <v>0</v>
      </c>
    </row>
    <row r="249" spans="1:9" x14ac:dyDescent="0.35">
      <c r="A249" s="8">
        <v>218</v>
      </c>
      <c r="B249" s="7" t="s">
        <v>359</v>
      </c>
      <c r="C249" s="7" t="s">
        <v>357</v>
      </c>
      <c r="D249" s="7" t="s">
        <v>358</v>
      </c>
      <c r="E249" s="6">
        <v>13775000000</v>
      </c>
      <c r="F249" s="6">
        <v>13775000000</v>
      </c>
      <c r="G249" s="6">
        <v>9231461300</v>
      </c>
      <c r="H249" s="6">
        <v>4543538700</v>
      </c>
      <c r="I249" s="5">
        <v>0.67019999999999991</v>
      </c>
    </row>
    <row r="250" spans="1:9" x14ac:dyDescent="0.35">
      <c r="A250" s="8"/>
      <c r="B250" s="7"/>
      <c r="C250" s="7"/>
      <c r="D250" s="7"/>
      <c r="E250" s="12">
        <f>SUM(E244:E249)</f>
        <v>74260399464</v>
      </c>
      <c r="F250" s="12">
        <f t="shared" ref="F250:I250" si="30">SUM(F244:F249)</f>
        <v>74260399464</v>
      </c>
      <c r="G250" s="12">
        <f t="shared" si="30"/>
        <v>27060782448</v>
      </c>
      <c r="H250" s="12">
        <f t="shared" si="30"/>
        <v>47199617016</v>
      </c>
      <c r="I250" s="12">
        <f t="shared" si="30"/>
        <v>2.0901999999999998</v>
      </c>
    </row>
    <row r="251" spans="1:9" x14ac:dyDescent="0.35">
      <c r="A251" s="8">
        <v>219</v>
      </c>
      <c r="B251" t="s">
        <v>10</v>
      </c>
      <c r="C251" t="s">
        <v>11</v>
      </c>
      <c r="D251" t="s">
        <v>12</v>
      </c>
      <c r="E251" s="3">
        <v>1500000000</v>
      </c>
      <c r="F251" s="3">
        <v>1500000000</v>
      </c>
      <c r="G251" s="4">
        <v>0</v>
      </c>
      <c r="H251" s="3">
        <v>1500000000</v>
      </c>
      <c r="I251" s="2">
        <v>0</v>
      </c>
    </row>
    <row r="252" spans="1:9" x14ac:dyDescent="0.35">
      <c r="A252" s="8">
        <v>220</v>
      </c>
      <c r="B252" t="s">
        <v>10</v>
      </c>
      <c r="C252" t="s">
        <v>13</v>
      </c>
      <c r="D252" t="s">
        <v>14</v>
      </c>
      <c r="E252" s="3">
        <v>750000000</v>
      </c>
      <c r="F252" s="3">
        <v>750000000</v>
      </c>
      <c r="G252" s="4">
        <v>0</v>
      </c>
      <c r="H252" s="3">
        <v>750000000</v>
      </c>
      <c r="I252" s="2">
        <v>0</v>
      </c>
    </row>
    <row r="253" spans="1:9" x14ac:dyDescent="0.35">
      <c r="A253" s="8">
        <v>221</v>
      </c>
      <c r="B253" t="s">
        <v>10</v>
      </c>
      <c r="C253" t="s">
        <v>15</v>
      </c>
      <c r="D253" t="s">
        <v>16</v>
      </c>
      <c r="E253" s="3">
        <v>1250000000</v>
      </c>
      <c r="F253" s="3">
        <v>1250000000</v>
      </c>
      <c r="G253" s="4">
        <v>0</v>
      </c>
      <c r="H253" s="3">
        <v>1250000000</v>
      </c>
      <c r="I253" s="2">
        <v>0</v>
      </c>
    </row>
    <row r="254" spans="1:9" x14ac:dyDescent="0.35">
      <c r="A254" s="8">
        <v>222</v>
      </c>
      <c r="B254" t="s">
        <v>10</v>
      </c>
      <c r="C254" t="s">
        <v>17</v>
      </c>
      <c r="D254" t="s">
        <v>18</v>
      </c>
      <c r="E254" s="3">
        <v>22056451030</v>
      </c>
      <c r="F254" s="3">
        <v>22056451030</v>
      </c>
      <c r="G254" s="4">
        <v>0</v>
      </c>
      <c r="H254" s="3">
        <v>22056451030</v>
      </c>
      <c r="I254" s="2">
        <v>0</v>
      </c>
    </row>
    <row r="255" spans="1:9" x14ac:dyDescent="0.35">
      <c r="A255" s="8">
        <v>223</v>
      </c>
      <c r="B255" t="s">
        <v>10</v>
      </c>
      <c r="C255" t="s">
        <v>19</v>
      </c>
      <c r="D255" t="s">
        <v>20</v>
      </c>
      <c r="E255" s="3">
        <v>6550509247</v>
      </c>
      <c r="F255" s="3">
        <v>6550509247</v>
      </c>
      <c r="G255" s="3">
        <v>5730017998</v>
      </c>
      <c r="H255" s="3">
        <v>820491249</v>
      </c>
      <c r="I255" s="2">
        <v>0.87470000000000003</v>
      </c>
    </row>
    <row r="256" spans="1:9" x14ac:dyDescent="0.35">
      <c r="A256" s="8">
        <v>224</v>
      </c>
      <c r="B256" t="s">
        <v>10</v>
      </c>
      <c r="C256" t="s">
        <v>21</v>
      </c>
      <c r="D256" t="s">
        <v>22</v>
      </c>
      <c r="E256" s="3">
        <v>250000000</v>
      </c>
      <c r="F256" s="3">
        <v>250000000</v>
      </c>
      <c r="G256" s="4">
        <v>0</v>
      </c>
      <c r="H256" s="3">
        <v>250000000</v>
      </c>
      <c r="I256" s="2">
        <v>0</v>
      </c>
    </row>
    <row r="257" spans="1:9" x14ac:dyDescent="0.35">
      <c r="A257" s="8">
        <v>225</v>
      </c>
      <c r="B257" t="s">
        <v>10</v>
      </c>
      <c r="C257" t="s">
        <v>23</v>
      </c>
      <c r="D257" t="s">
        <v>24</v>
      </c>
      <c r="E257" s="3">
        <v>500000000</v>
      </c>
      <c r="F257" s="3">
        <v>500000000</v>
      </c>
      <c r="G257" s="4">
        <v>0</v>
      </c>
      <c r="H257" s="3">
        <v>500000000</v>
      </c>
      <c r="I257" s="2">
        <v>0</v>
      </c>
    </row>
    <row r="258" spans="1:9" x14ac:dyDescent="0.35">
      <c r="A258" s="8">
        <v>226</v>
      </c>
      <c r="B258" t="s">
        <v>10</v>
      </c>
      <c r="C258" t="s">
        <v>25</v>
      </c>
      <c r="D258" t="s">
        <v>26</v>
      </c>
      <c r="E258" s="3">
        <v>1500000000</v>
      </c>
      <c r="F258" s="3">
        <v>1500000000</v>
      </c>
      <c r="G258" s="4">
        <v>0</v>
      </c>
      <c r="H258" s="3">
        <v>1500000000</v>
      </c>
      <c r="I258" s="2">
        <v>0</v>
      </c>
    </row>
    <row r="259" spans="1:9" x14ac:dyDescent="0.35">
      <c r="A259" s="8">
        <v>227</v>
      </c>
      <c r="B259" t="s">
        <v>10</v>
      </c>
      <c r="C259" t="s">
        <v>21</v>
      </c>
      <c r="D259" t="s">
        <v>22</v>
      </c>
      <c r="E259" s="3">
        <v>250000000</v>
      </c>
      <c r="F259" s="3">
        <v>250000000</v>
      </c>
      <c r="G259" s="3">
        <v>250000000</v>
      </c>
      <c r="H259" s="4">
        <v>0</v>
      </c>
      <c r="I259" s="2">
        <v>1</v>
      </c>
    </row>
    <row r="260" spans="1:9" x14ac:dyDescent="0.35">
      <c r="A260" s="8">
        <v>228</v>
      </c>
      <c r="B260" t="s">
        <v>10</v>
      </c>
      <c r="C260" t="s">
        <v>11</v>
      </c>
      <c r="D260" t="s">
        <v>12</v>
      </c>
      <c r="E260" s="3">
        <v>1500000000</v>
      </c>
      <c r="F260" s="3">
        <v>1500000000</v>
      </c>
      <c r="G260" s="3">
        <v>1500000000</v>
      </c>
      <c r="H260" s="4">
        <v>0</v>
      </c>
      <c r="I260" s="2">
        <v>1</v>
      </c>
    </row>
    <row r="261" spans="1:9" x14ac:dyDescent="0.35">
      <c r="A261" s="8">
        <v>229</v>
      </c>
      <c r="B261" s="7" t="s">
        <v>10</v>
      </c>
      <c r="C261" s="7" t="s">
        <v>19</v>
      </c>
      <c r="D261" s="7" t="s">
        <v>20</v>
      </c>
      <c r="E261" s="6">
        <v>6550509247</v>
      </c>
      <c r="F261" s="6">
        <v>6550509247</v>
      </c>
      <c r="G261" s="8">
        <v>0</v>
      </c>
      <c r="H261" s="6">
        <v>6550509247</v>
      </c>
      <c r="I261" s="5">
        <v>0</v>
      </c>
    </row>
    <row r="262" spans="1:9" x14ac:dyDescent="0.35">
      <c r="A262" s="8">
        <v>230</v>
      </c>
      <c r="B262" s="7" t="s">
        <v>10</v>
      </c>
      <c r="C262" s="7" t="s">
        <v>19</v>
      </c>
      <c r="D262" s="7" t="s">
        <v>20</v>
      </c>
      <c r="E262" s="6">
        <v>6550509247</v>
      </c>
      <c r="F262" s="6">
        <v>6550509247</v>
      </c>
      <c r="G262" s="6">
        <v>80500000</v>
      </c>
      <c r="H262" s="6">
        <v>6470009247</v>
      </c>
      <c r="I262" s="5">
        <v>1.23E-2</v>
      </c>
    </row>
    <row r="263" spans="1:9" x14ac:dyDescent="0.35">
      <c r="A263" s="8">
        <v>231</v>
      </c>
      <c r="B263" s="7" t="s">
        <v>10</v>
      </c>
      <c r="C263" s="7" t="s">
        <v>13</v>
      </c>
      <c r="D263" s="7" t="s">
        <v>14</v>
      </c>
      <c r="E263" s="6">
        <v>750000000</v>
      </c>
      <c r="F263" s="6">
        <v>750000000</v>
      </c>
      <c r="G263" s="6">
        <v>994167000</v>
      </c>
      <c r="H263" s="6">
        <v>-244167000</v>
      </c>
      <c r="I263" s="5">
        <v>1.3256000000000001</v>
      </c>
    </row>
    <row r="264" spans="1:9" x14ac:dyDescent="0.35">
      <c r="A264" s="8">
        <v>232</v>
      </c>
      <c r="B264" s="7" t="s">
        <v>10</v>
      </c>
      <c r="C264" s="7" t="s">
        <v>23</v>
      </c>
      <c r="D264" s="7" t="s">
        <v>24</v>
      </c>
      <c r="E264" s="6">
        <v>500000000</v>
      </c>
      <c r="F264" s="6">
        <v>500000000</v>
      </c>
      <c r="G264" s="6">
        <v>500000000</v>
      </c>
      <c r="H264" s="8">
        <v>0</v>
      </c>
      <c r="I264" s="5">
        <v>1</v>
      </c>
    </row>
    <row r="265" spans="1:9" x14ac:dyDescent="0.35">
      <c r="A265" s="8">
        <v>233</v>
      </c>
      <c r="B265" s="7" t="s">
        <v>10</v>
      </c>
      <c r="C265" s="7" t="s">
        <v>19</v>
      </c>
      <c r="D265" s="7" t="s">
        <v>295</v>
      </c>
      <c r="E265" s="6">
        <v>6550509247</v>
      </c>
      <c r="F265" s="6">
        <v>6550509247</v>
      </c>
      <c r="G265" s="8">
        <v>0</v>
      </c>
      <c r="H265" s="6">
        <v>6550509247</v>
      </c>
      <c r="I265" s="5">
        <v>0</v>
      </c>
    </row>
    <row r="266" spans="1:9" x14ac:dyDescent="0.35">
      <c r="A266" s="8">
        <v>234</v>
      </c>
      <c r="B266" s="7" t="s">
        <v>10</v>
      </c>
      <c r="C266" s="7" t="s">
        <v>17</v>
      </c>
      <c r="D266" s="7" t="s">
        <v>88</v>
      </c>
      <c r="E266" s="6">
        <v>1427061510</v>
      </c>
      <c r="F266" s="6">
        <v>1427061510</v>
      </c>
      <c r="G266" s="6">
        <v>1527061510</v>
      </c>
      <c r="H266" s="6">
        <v>-100000000</v>
      </c>
      <c r="I266" s="5">
        <v>1.0701000000000001</v>
      </c>
    </row>
    <row r="267" spans="1:9" x14ac:dyDescent="0.35">
      <c r="A267" s="8"/>
      <c r="B267" s="7"/>
      <c r="C267" s="7"/>
      <c r="D267" s="7"/>
      <c r="E267" s="12">
        <f>SUM(E251:E266)</f>
        <v>58435549528</v>
      </c>
      <c r="F267" s="12">
        <f t="shared" ref="F267:I267" si="31">SUM(F251:F266)</f>
        <v>58435549528</v>
      </c>
      <c r="G267" s="12">
        <f t="shared" si="31"/>
        <v>10581746508</v>
      </c>
      <c r="H267" s="12">
        <f t="shared" si="31"/>
        <v>47853803020</v>
      </c>
      <c r="I267" s="12">
        <f t="shared" si="31"/>
        <v>6.2827000000000002</v>
      </c>
    </row>
    <row r="268" spans="1:9" x14ac:dyDescent="0.35">
      <c r="A268" s="8">
        <v>235</v>
      </c>
      <c r="B268" t="s">
        <v>86</v>
      </c>
      <c r="C268" t="s">
        <v>87</v>
      </c>
      <c r="D268" t="s">
        <v>88</v>
      </c>
      <c r="E268" s="3">
        <v>26834935547</v>
      </c>
      <c r="F268" s="3">
        <v>26834935547</v>
      </c>
      <c r="G268" s="3">
        <v>5651986257</v>
      </c>
      <c r="H268" s="3">
        <v>21182949290</v>
      </c>
      <c r="I268" s="2">
        <v>0.21059999999999998</v>
      </c>
    </row>
    <row r="269" spans="1:9" x14ac:dyDescent="0.35">
      <c r="A269" s="8">
        <v>236</v>
      </c>
      <c r="B269" t="s">
        <v>86</v>
      </c>
      <c r="C269" t="s">
        <v>95</v>
      </c>
      <c r="D269" t="s">
        <v>96</v>
      </c>
      <c r="E269" s="3">
        <v>13818021671</v>
      </c>
      <c r="F269" s="3">
        <v>13818021671</v>
      </c>
      <c r="G269" s="3">
        <v>13803676671</v>
      </c>
      <c r="H269" s="3">
        <v>14345000</v>
      </c>
      <c r="I269" s="2">
        <v>0.99900000000000011</v>
      </c>
    </row>
    <row r="270" spans="1:9" x14ac:dyDescent="0.35">
      <c r="A270" s="8">
        <v>237</v>
      </c>
      <c r="B270" t="s">
        <v>86</v>
      </c>
      <c r="C270" t="s">
        <v>97</v>
      </c>
      <c r="D270" t="s">
        <v>98</v>
      </c>
      <c r="E270" s="3">
        <v>410780000</v>
      </c>
      <c r="F270" s="3">
        <v>410780000</v>
      </c>
      <c r="G270" s="3">
        <v>410780000</v>
      </c>
      <c r="H270" s="4">
        <v>0</v>
      </c>
      <c r="I270" s="2">
        <v>1</v>
      </c>
    </row>
    <row r="271" spans="1:9" x14ac:dyDescent="0.35">
      <c r="A271" s="8"/>
      <c r="E271" s="13">
        <f>SUM(E268:E270)</f>
        <v>41063737218</v>
      </c>
      <c r="F271" s="13">
        <f t="shared" ref="F271:I271" si="32">SUM(F268:F270)</f>
        <v>41063737218</v>
      </c>
      <c r="G271" s="13">
        <f t="shared" si="32"/>
        <v>19866442928</v>
      </c>
      <c r="H271" s="13">
        <f t="shared" si="32"/>
        <v>21197294290</v>
      </c>
      <c r="I271" s="13">
        <f t="shared" si="32"/>
        <v>2.2096</v>
      </c>
    </row>
    <row r="272" spans="1:9" x14ac:dyDescent="0.35">
      <c r="A272" s="8">
        <v>238</v>
      </c>
      <c r="B272" s="7" t="s">
        <v>294</v>
      </c>
      <c r="C272" s="7" t="s">
        <v>191</v>
      </c>
      <c r="D272" s="7" t="s">
        <v>192</v>
      </c>
      <c r="E272" s="6">
        <v>27648385963</v>
      </c>
      <c r="F272" s="6">
        <v>27648385963</v>
      </c>
      <c r="G272" s="8">
        <v>0</v>
      </c>
      <c r="H272" s="6">
        <v>27648385963</v>
      </c>
      <c r="I272" s="5">
        <v>0</v>
      </c>
    </row>
    <row r="273" spans="1:9" x14ac:dyDescent="0.35">
      <c r="A273" s="8"/>
      <c r="B273" s="7"/>
      <c r="C273" s="7"/>
      <c r="D273" s="7"/>
      <c r="E273" s="12">
        <f>SUM(E272)</f>
        <v>27648385963</v>
      </c>
      <c r="F273" s="12">
        <f t="shared" ref="F273:I273" si="33">SUM(F272)</f>
        <v>27648385963</v>
      </c>
      <c r="G273" s="12">
        <f t="shared" si="33"/>
        <v>0</v>
      </c>
      <c r="H273" s="12">
        <f t="shared" si="33"/>
        <v>27648385963</v>
      </c>
      <c r="I273" s="12">
        <f t="shared" si="33"/>
        <v>0</v>
      </c>
    </row>
    <row r="274" spans="1:9" x14ac:dyDescent="0.35">
      <c r="A274" s="8">
        <v>239</v>
      </c>
      <c r="B274" t="s">
        <v>162</v>
      </c>
      <c r="C274" t="s">
        <v>163</v>
      </c>
      <c r="D274" t="s">
        <v>164</v>
      </c>
      <c r="E274" s="3">
        <v>5008190000</v>
      </c>
      <c r="F274" s="3">
        <v>5008190000</v>
      </c>
      <c r="G274" s="3">
        <v>4484703419</v>
      </c>
      <c r="H274" s="3">
        <v>523486581</v>
      </c>
      <c r="I274" s="2">
        <v>0.89549999999999996</v>
      </c>
    </row>
    <row r="275" spans="1:9" x14ac:dyDescent="0.35">
      <c r="A275" s="8"/>
      <c r="E275" s="13">
        <f>SUM(E274)</f>
        <v>5008190000</v>
      </c>
      <c r="F275" s="13">
        <f t="shared" ref="F275:I275" si="34">SUM(F274)</f>
        <v>5008190000</v>
      </c>
      <c r="G275" s="13">
        <f t="shared" si="34"/>
        <v>4484703419</v>
      </c>
      <c r="H275" s="13">
        <f t="shared" si="34"/>
        <v>523486581</v>
      </c>
      <c r="I275" s="13">
        <f t="shared" si="34"/>
        <v>0.89549999999999996</v>
      </c>
    </row>
    <row r="276" spans="1:9" x14ac:dyDescent="0.35">
      <c r="A276" s="8">
        <v>240</v>
      </c>
      <c r="B276" t="s">
        <v>53</v>
      </c>
      <c r="C276" t="s">
        <v>54</v>
      </c>
      <c r="D276" t="s">
        <v>55</v>
      </c>
      <c r="E276" s="3">
        <v>342354461</v>
      </c>
      <c r="F276" s="3">
        <v>342354461</v>
      </c>
      <c r="G276" s="3">
        <v>341954461</v>
      </c>
      <c r="H276" s="3">
        <v>400000</v>
      </c>
      <c r="I276" s="2">
        <v>0.99879999999999991</v>
      </c>
    </row>
    <row r="277" spans="1:9" x14ac:dyDescent="0.35">
      <c r="A277" s="8">
        <v>241</v>
      </c>
      <c r="B277" t="s">
        <v>53</v>
      </c>
      <c r="C277" t="s">
        <v>56</v>
      </c>
      <c r="D277" t="s">
        <v>57</v>
      </c>
      <c r="E277" s="3">
        <v>2013310000</v>
      </c>
      <c r="F277" s="3">
        <v>2013310000</v>
      </c>
      <c r="G277" s="3">
        <v>2013310000</v>
      </c>
      <c r="H277" s="4">
        <v>0</v>
      </c>
      <c r="I277" s="2">
        <v>1</v>
      </c>
    </row>
    <row r="278" spans="1:9" x14ac:dyDescent="0.35">
      <c r="A278" s="8">
        <v>242</v>
      </c>
      <c r="B278" t="s">
        <v>53</v>
      </c>
      <c r="C278" t="s">
        <v>58</v>
      </c>
      <c r="D278" t="s">
        <v>59</v>
      </c>
      <c r="E278" s="3">
        <v>400156070</v>
      </c>
      <c r="F278" s="3">
        <v>400156070</v>
      </c>
      <c r="G278" s="3">
        <v>385922250</v>
      </c>
      <c r="H278" s="3">
        <v>14233820</v>
      </c>
      <c r="I278" s="2">
        <v>0.96439999999999992</v>
      </c>
    </row>
    <row r="279" spans="1:9" x14ac:dyDescent="0.35">
      <c r="A279" s="8">
        <v>243</v>
      </c>
      <c r="B279" t="s">
        <v>53</v>
      </c>
      <c r="C279" t="s">
        <v>78</v>
      </c>
      <c r="D279" t="s">
        <v>79</v>
      </c>
      <c r="E279" s="3">
        <v>3718011180</v>
      </c>
      <c r="F279" s="3">
        <v>3718011180</v>
      </c>
      <c r="G279" s="3">
        <v>1586702075</v>
      </c>
      <c r="H279" s="3">
        <v>2131309105</v>
      </c>
      <c r="I279" s="2">
        <v>0.42680000000000001</v>
      </c>
    </row>
    <row r="280" spans="1:9" x14ac:dyDescent="0.35">
      <c r="A280" s="8">
        <v>244</v>
      </c>
      <c r="B280" t="s">
        <v>53</v>
      </c>
      <c r="C280" t="s">
        <v>80</v>
      </c>
      <c r="D280" t="s">
        <v>81</v>
      </c>
      <c r="E280" s="3">
        <v>1967118840</v>
      </c>
      <c r="F280" s="3">
        <v>1967118840</v>
      </c>
      <c r="G280" s="3">
        <v>1646908840</v>
      </c>
      <c r="H280" s="3">
        <v>320210000</v>
      </c>
      <c r="I280" s="2">
        <v>0.83719999999999994</v>
      </c>
    </row>
    <row r="281" spans="1:9" x14ac:dyDescent="0.35">
      <c r="A281" s="8">
        <v>245</v>
      </c>
      <c r="B281" t="s">
        <v>53</v>
      </c>
      <c r="C281" t="s">
        <v>127</v>
      </c>
      <c r="D281" t="s">
        <v>128</v>
      </c>
      <c r="E281" s="3">
        <v>1050070404</v>
      </c>
      <c r="F281" s="3">
        <v>1050070404</v>
      </c>
      <c r="G281" s="3">
        <v>1042070404</v>
      </c>
      <c r="H281" s="3">
        <v>8000000</v>
      </c>
      <c r="I281" s="2">
        <v>0.99239999999999995</v>
      </c>
    </row>
    <row r="282" spans="1:9" x14ac:dyDescent="0.35">
      <c r="A282" s="8">
        <v>246</v>
      </c>
      <c r="B282" t="s">
        <v>53</v>
      </c>
      <c r="C282" t="s">
        <v>137</v>
      </c>
      <c r="D282" t="s">
        <v>138</v>
      </c>
      <c r="E282" s="3">
        <v>9213598716</v>
      </c>
      <c r="F282" s="3">
        <v>9213598716</v>
      </c>
      <c r="G282" s="3">
        <v>7069276746</v>
      </c>
      <c r="H282" s="3">
        <v>2144321970</v>
      </c>
      <c r="I282" s="2">
        <v>0.76730000000000009</v>
      </c>
    </row>
    <row r="283" spans="1:9" x14ac:dyDescent="0.35">
      <c r="A283" s="8">
        <v>247</v>
      </c>
      <c r="B283" t="s">
        <v>53</v>
      </c>
      <c r="C283" t="s">
        <v>143</v>
      </c>
      <c r="D283" t="s">
        <v>144</v>
      </c>
      <c r="E283" s="3">
        <v>546743708</v>
      </c>
      <c r="F283" s="3">
        <v>546743708</v>
      </c>
      <c r="G283" s="3">
        <v>546743708</v>
      </c>
      <c r="H283" s="4">
        <v>0</v>
      </c>
      <c r="I283" s="2">
        <v>1</v>
      </c>
    </row>
    <row r="284" spans="1:9" x14ac:dyDescent="0.35">
      <c r="A284" s="8">
        <v>248</v>
      </c>
      <c r="B284" t="s">
        <v>53</v>
      </c>
      <c r="C284" t="s">
        <v>145</v>
      </c>
      <c r="D284" t="s">
        <v>146</v>
      </c>
      <c r="E284" s="3">
        <v>156011897</v>
      </c>
      <c r="F284" s="3">
        <v>156011897</v>
      </c>
      <c r="G284" s="3">
        <v>156011897</v>
      </c>
      <c r="H284" s="4">
        <v>0</v>
      </c>
      <c r="I284" s="2">
        <v>1</v>
      </c>
    </row>
    <row r="285" spans="1:9" x14ac:dyDescent="0.35">
      <c r="A285" s="8">
        <v>249</v>
      </c>
      <c r="B285" t="s">
        <v>53</v>
      </c>
      <c r="C285" t="s">
        <v>127</v>
      </c>
      <c r="D285" t="s">
        <v>147</v>
      </c>
      <c r="E285" s="3">
        <v>1428747000</v>
      </c>
      <c r="F285" s="3">
        <v>1428747000</v>
      </c>
      <c r="G285" s="4">
        <v>0</v>
      </c>
      <c r="H285" s="3">
        <v>1428747000</v>
      </c>
      <c r="I285" s="2">
        <v>0</v>
      </c>
    </row>
    <row r="286" spans="1:9" x14ac:dyDescent="0.35">
      <c r="A286" s="8">
        <v>250</v>
      </c>
      <c r="B286" t="s">
        <v>53</v>
      </c>
      <c r="C286" t="s">
        <v>58</v>
      </c>
      <c r="D286" t="s">
        <v>153</v>
      </c>
      <c r="E286" s="3">
        <v>985933076</v>
      </c>
      <c r="F286" s="3">
        <v>985933076</v>
      </c>
      <c r="G286" s="3">
        <v>985933076</v>
      </c>
      <c r="H286" s="4">
        <v>0</v>
      </c>
      <c r="I286" s="2">
        <v>1</v>
      </c>
    </row>
    <row r="287" spans="1:9" x14ac:dyDescent="0.35">
      <c r="A287" s="8">
        <v>251</v>
      </c>
      <c r="B287" t="s">
        <v>53</v>
      </c>
      <c r="C287" t="s">
        <v>145</v>
      </c>
      <c r="D287" t="s">
        <v>154</v>
      </c>
      <c r="E287" s="3">
        <v>5571253000</v>
      </c>
      <c r="F287" s="3">
        <v>5571253000</v>
      </c>
      <c r="G287" s="4">
        <v>0</v>
      </c>
      <c r="H287" s="3">
        <v>5571253000</v>
      </c>
      <c r="I287" s="2">
        <v>0</v>
      </c>
    </row>
    <row r="288" spans="1:9" x14ac:dyDescent="0.35">
      <c r="A288" s="8">
        <v>252</v>
      </c>
      <c r="B288" t="s">
        <v>53</v>
      </c>
      <c r="C288" t="s">
        <v>127</v>
      </c>
      <c r="D288" t="s">
        <v>193</v>
      </c>
      <c r="E288" s="3">
        <v>34850882334</v>
      </c>
      <c r="F288" s="3">
        <v>34850882334</v>
      </c>
      <c r="G288" s="3">
        <v>28291506308</v>
      </c>
      <c r="H288" s="3">
        <v>6559376026</v>
      </c>
      <c r="I288" s="2">
        <v>0.81180000000000008</v>
      </c>
    </row>
    <row r="289" spans="1:9" x14ac:dyDescent="0.35">
      <c r="A289" s="8">
        <v>253</v>
      </c>
      <c r="B289" t="s">
        <v>53</v>
      </c>
      <c r="C289" t="s">
        <v>127</v>
      </c>
      <c r="D289" t="s">
        <v>195</v>
      </c>
      <c r="E289" s="3">
        <v>1311236445</v>
      </c>
      <c r="F289" s="3">
        <v>1311236445</v>
      </c>
      <c r="G289" s="3">
        <v>731688874</v>
      </c>
      <c r="H289" s="3">
        <v>579547571</v>
      </c>
      <c r="I289" s="2">
        <v>0.55799999999999994</v>
      </c>
    </row>
    <row r="290" spans="1:9" x14ac:dyDescent="0.35">
      <c r="A290" s="8">
        <v>254</v>
      </c>
      <c r="B290" s="7" t="s">
        <v>53</v>
      </c>
      <c r="C290" s="7" t="s">
        <v>127</v>
      </c>
      <c r="D290" s="7" t="s">
        <v>273</v>
      </c>
      <c r="E290" s="6">
        <v>1286401284</v>
      </c>
      <c r="F290" s="6">
        <v>1286401284</v>
      </c>
      <c r="G290" s="6">
        <v>1248798175</v>
      </c>
      <c r="H290" s="6">
        <v>37603109</v>
      </c>
      <c r="I290" s="5">
        <v>0.9708</v>
      </c>
    </row>
    <row r="291" spans="1:9" x14ac:dyDescent="0.35">
      <c r="A291" s="8">
        <v>255</v>
      </c>
      <c r="B291" s="7" t="s">
        <v>53</v>
      </c>
      <c r="C291" s="7" t="s">
        <v>56</v>
      </c>
      <c r="D291" s="7" t="s">
        <v>272</v>
      </c>
      <c r="E291" s="6">
        <v>5490833950</v>
      </c>
      <c r="F291" s="6">
        <v>5490833950</v>
      </c>
      <c r="G291" s="6">
        <v>290431198</v>
      </c>
      <c r="H291" s="6">
        <v>5200402752</v>
      </c>
      <c r="I291" s="5">
        <v>5.2900000000000003E-2</v>
      </c>
    </row>
    <row r="292" spans="1:9" x14ac:dyDescent="0.35">
      <c r="A292" s="8">
        <v>256</v>
      </c>
      <c r="B292" s="7" t="s">
        <v>53</v>
      </c>
      <c r="C292" s="7" t="s">
        <v>127</v>
      </c>
      <c r="D292" s="7" t="s">
        <v>271</v>
      </c>
      <c r="E292" s="6">
        <v>9000000000</v>
      </c>
      <c r="F292" s="6">
        <v>9000000000</v>
      </c>
      <c r="G292" s="6">
        <v>8894180000</v>
      </c>
      <c r="H292" s="6">
        <v>105820000</v>
      </c>
      <c r="I292" s="5">
        <v>0.98819999999999997</v>
      </c>
    </row>
    <row r="293" spans="1:9" x14ac:dyDescent="0.35">
      <c r="A293" s="8">
        <v>257</v>
      </c>
      <c r="B293" s="7" t="s">
        <v>53</v>
      </c>
      <c r="C293" s="7" t="s">
        <v>127</v>
      </c>
      <c r="D293" s="7" t="s">
        <v>270</v>
      </c>
      <c r="E293" s="6">
        <v>2509165810</v>
      </c>
      <c r="F293" s="6">
        <v>2509165810</v>
      </c>
      <c r="G293" s="6">
        <v>2019734440</v>
      </c>
      <c r="H293" s="6">
        <v>489431370</v>
      </c>
      <c r="I293" s="5">
        <v>0.80489999999999995</v>
      </c>
    </row>
    <row r="294" spans="1:9" x14ac:dyDescent="0.35">
      <c r="A294" s="8">
        <v>258</v>
      </c>
      <c r="B294" s="7" t="s">
        <v>53</v>
      </c>
      <c r="C294" s="7" t="s">
        <v>54</v>
      </c>
      <c r="D294" s="7" t="s">
        <v>360</v>
      </c>
      <c r="E294" s="6">
        <v>3000000000</v>
      </c>
      <c r="F294" s="6">
        <v>3000000000</v>
      </c>
      <c r="G294" s="6">
        <v>2999506400</v>
      </c>
      <c r="H294" s="6">
        <v>493600</v>
      </c>
      <c r="I294" s="5">
        <v>0.99980000000000002</v>
      </c>
    </row>
    <row r="295" spans="1:9" x14ac:dyDescent="0.35">
      <c r="A295" s="8">
        <v>259</v>
      </c>
      <c r="B295" s="7" t="s">
        <v>53</v>
      </c>
      <c r="C295" s="7" t="s">
        <v>127</v>
      </c>
      <c r="D295" s="7" t="s">
        <v>332</v>
      </c>
      <c r="E295" s="6">
        <v>129999495</v>
      </c>
      <c r="F295" s="6">
        <v>129999495</v>
      </c>
      <c r="G295" s="8">
        <v>0</v>
      </c>
      <c r="H295" s="6">
        <v>129999495</v>
      </c>
      <c r="I295" s="5">
        <v>0</v>
      </c>
    </row>
    <row r="296" spans="1:9" x14ac:dyDescent="0.35">
      <c r="A296" s="8">
        <v>260</v>
      </c>
      <c r="B296" s="7" t="s">
        <v>53</v>
      </c>
      <c r="C296" s="7" t="s">
        <v>143</v>
      </c>
      <c r="D296" s="7" t="s">
        <v>331</v>
      </c>
      <c r="E296" s="6">
        <v>8200801087</v>
      </c>
      <c r="F296" s="6">
        <v>8200801087</v>
      </c>
      <c r="G296" s="6">
        <v>8155310819</v>
      </c>
      <c r="H296" s="6">
        <v>45490268</v>
      </c>
      <c r="I296" s="5">
        <v>0.99450000000000005</v>
      </c>
    </row>
    <row r="297" spans="1:9" x14ac:dyDescent="0.35">
      <c r="A297" s="8">
        <v>261</v>
      </c>
      <c r="B297" s="7" t="s">
        <v>53</v>
      </c>
      <c r="C297" s="7" t="s">
        <v>127</v>
      </c>
      <c r="D297" s="7" t="s">
        <v>330</v>
      </c>
      <c r="E297" s="6">
        <v>129999495</v>
      </c>
      <c r="F297" s="6">
        <v>129999495</v>
      </c>
      <c r="G297" s="6">
        <v>129999495</v>
      </c>
      <c r="H297" s="8">
        <v>0</v>
      </c>
      <c r="I297" s="5">
        <v>1</v>
      </c>
    </row>
    <row r="298" spans="1:9" x14ac:dyDescent="0.35">
      <c r="A298" s="8">
        <v>262</v>
      </c>
      <c r="B298" s="7" t="s">
        <v>53</v>
      </c>
      <c r="C298" s="7" t="s">
        <v>127</v>
      </c>
      <c r="D298" s="7" t="s">
        <v>314</v>
      </c>
      <c r="E298" s="6">
        <v>2729743673</v>
      </c>
      <c r="F298" s="6">
        <v>2729743673</v>
      </c>
      <c r="G298" s="6">
        <v>1021900000</v>
      </c>
      <c r="H298" s="6">
        <v>1707843673</v>
      </c>
      <c r="I298" s="5">
        <v>0.37439999999999996</v>
      </c>
    </row>
    <row r="299" spans="1:9" x14ac:dyDescent="0.35">
      <c r="A299" s="8">
        <v>263</v>
      </c>
      <c r="B299" s="7" t="s">
        <v>53</v>
      </c>
      <c r="C299" s="7" t="s">
        <v>80</v>
      </c>
      <c r="D299" s="7" t="s">
        <v>313</v>
      </c>
      <c r="E299" s="6">
        <v>66850691393</v>
      </c>
      <c r="F299" s="6">
        <v>66850691393</v>
      </c>
      <c r="G299" s="6">
        <v>10146506481</v>
      </c>
      <c r="H299" s="6">
        <v>56704184912</v>
      </c>
      <c r="I299" s="5">
        <v>0.15179999999999999</v>
      </c>
    </row>
    <row r="300" spans="1:9" x14ac:dyDescent="0.35">
      <c r="A300" s="8">
        <v>264</v>
      </c>
      <c r="B300" s="7" t="s">
        <v>53</v>
      </c>
      <c r="C300" s="7" t="s">
        <v>56</v>
      </c>
      <c r="D300" s="7" t="s">
        <v>297</v>
      </c>
      <c r="E300" s="6">
        <v>2500000000</v>
      </c>
      <c r="F300" s="6">
        <v>2500000000</v>
      </c>
      <c r="G300" s="6">
        <v>2295154930</v>
      </c>
      <c r="H300" s="6">
        <v>204845070</v>
      </c>
      <c r="I300" s="5">
        <v>0.91810000000000003</v>
      </c>
    </row>
    <row r="301" spans="1:9" x14ac:dyDescent="0.35">
      <c r="A301" s="8">
        <v>265</v>
      </c>
      <c r="B301" s="7" t="s">
        <v>53</v>
      </c>
      <c r="C301" s="7" t="s">
        <v>127</v>
      </c>
      <c r="D301" s="7" t="s">
        <v>290</v>
      </c>
      <c r="E301" s="6">
        <v>674700724</v>
      </c>
      <c r="F301" s="6">
        <v>674700724</v>
      </c>
      <c r="G301" s="8">
        <v>0</v>
      </c>
      <c r="H301" s="6">
        <v>674700724</v>
      </c>
      <c r="I301" s="5">
        <v>0</v>
      </c>
    </row>
    <row r="302" spans="1:9" x14ac:dyDescent="0.35">
      <c r="A302" s="8">
        <v>266</v>
      </c>
      <c r="B302" s="7" t="s">
        <v>53</v>
      </c>
      <c r="C302" s="7" t="s">
        <v>137</v>
      </c>
      <c r="D302" s="7" t="s">
        <v>288</v>
      </c>
      <c r="E302" s="6">
        <v>799997804</v>
      </c>
      <c r="F302" s="6">
        <v>799997804</v>
      </c>
      <c r="G302" s="6">
        <v>964385608</v>
      </c>
      <c r="H302" s="6">
        <v>-164387804</v>
      </c>
      <c r="I302" s="5">
        <v>1.2055</v>
      </c>
    </row>
    <row r="303" spans="1:9" x14ac:dyDescent="0.35">
      <c r="A303" s="8">
        <v>267</v>
      </c>
      <c r="B303" s="7" t="s">
        <v>53</v>
      </c>
      <c r="C303" s="7" t="s">
        <v>127</v>
      </c>
      <c r="D303" s="7" t="s">
        <v>287</v>
      </c>
      <c r="E303" s="6">
        <v>3000000000</v>
      </c>
      <c r="F303" s="6">
        <v>3000000000</v>
      </c>
      <c r="G303" s="6">
        <v>2962736000</v>
      </c>
      <c r="H303" s="6">
        <v>37264000</v>
      </c>
      <c r="I303" s="5">
        <v>0.98760000000000003</v>
      </c>
    </row>
    <row r="304" spans="1:9" x14ac:dyDescent="0.35">
      <c r="A304" s="8"/>
      <c r="B304" s="7"/>
      <c r="C304" s="7"/>
      <c r="D304" s="7"/>
      <c r="E304" s="12">
        <f>SUM(E276:E303)</f>
        <v>169857761846</v>
      </c>
      <c r="F304" s="12">
        <f t="shared" ref="F304:I304" si="35">SUM(F276:F303)</f>
        <v>169857761846</v>
      </c>
      <c r="G304" s="12">
        <f t="shared" si="35"/>
        <v>85926672185</v>
      </c>
      <c r="H304" s="12">
        <f t="shared" si="35"/>
        <v>83931089661</v>
      </c>
      <c r="I304" s="12">
        <f t="shared" si="35"/>
        <v>19.805200000000003</v>
      </c>
    </row>
    <row r="305" spans="1:9" x14ac:dyDescent="0.35">
      <c r="A305" s="8">
        <v>268</v>
      </c>
      <c r="B305" t="s">
        <v>186</v>
      </c>
      <c r="C305" t="s">
        <v>28</v>
      </c>
      <c r="D305" t="s">
        <v>187</v>
      </c>
      <c r="E305" s="3">
        <v>73339444736</v>
      </c>
      <c r="F305" s="3">
        <v>73339444736</v>
      </c>
      <c r="G305" s="3">
        <v>4538069240</v>
      </c>
      <c r="H305" s="3">
        <v>68801375496</v>
      </c>
      <c r="I305" s="2">
        <v>6.1900000000000004E-2</v>
      </c>
    </row>
    <row r="306" spans="1:9" x14ac:dyDescent="0.35">
      <c r="A306" s="8">
        <v>269</v>
      </c>
      <c r="B306" t="s">
        <v>186</v>
      </c>
      <c r="C306" t="s">
        <v>29</v>
      </c>
      <c r="D306" t="s">
        <v>188</v>
      </c>
      <c r="E306" s="3">
        <v>45790522429</v>
      </c>
      <c r="F306" s="3">
        <v>45790522429</v>
      </c>
      <c r="G306" s="3">
        <v>44306762429</v>
      </c>
      <c r="H306" s="3">
        <v>1483760000</v>
      </c>
      <c r="I306" s="2">
        <v>0.96760000000000002</v>
      </c>
    </row>
    <row r="307" spans="1:9" x14ac:dyDescent="0.35">
      <c r="A307" s="8">
        <v>270</v>
      </c>
      <c r="B307" s="7" t="s">
        <v>186</v>
      </c>
      <c r="C307" s="7" t="s">
        <v>29</v>
      </c>
      <c r="D307" s="7" t="s">
        <v>296</v>
      </c>
      <c r="E307" s="6">
        <v>1469913600</v>
      </c>
      <c r="F307" s="6">
        <v>1469913600</v>
      </c>
      <c r="G307" s="6">
        <v>573440000</v>
      </c>
      <c r="H307" s="6">
        <v>896473600</v>
      </c>
      <c r="I307" s="5">
        <v>0.3901</v>
      </c>
    </row>
    <row r="308" spans="1:9" x14ac:dyDescent="0.35">
      <c r="A308" s="8">
        <v>271</v>
      </c>
      <c r="B308" s="7" t="s">
        <v>186</v>
      </c>
      <c r="C308" s="7" t="s">
        <v>28</v>
      </c>
      <c r="D308" s="7" t="s">
        <v>286</v>
      </c>
      <c r="E308" s="6">
        <v>2151056048</v>
      </c>
      <c r="F308" s="6">
        <v>2151056048</v>
      </c>
      <c r="G308" s="6">
        <v>1801056048</v>
      </c>
      <c r="H308" s="6">
        <v>350000000</v>
      </c>
      <c r="I308" s="5">
        <v>0.83730000000000004</v>
      </c>
    </row>
    <row r="309" spans="1:9" x14ac:dyDescent="0.35">
      <c r="A309" s="8"/>
      <c r="B309" s="7"/>
      <c r="C309" s="7"/>
      <c r="D309" s="7"/>
      <c r="E309" s="12">
        <f>SUM(E305:E308)</f>
        <v>122750936813</v>
      </c>
      <c r="F309" s="12">
        <f t="shared" ref="F309:I309" si="36">SUM(F305:F308)</f>
        <v>122750936813</v>
      </c>
      <c r="G309" s="12">
        <f t="shared" si="36"/>
        <v>51219327717</v>
      </c>
      <c r="H309" s="12">
        <f t="shared" si="36"/>
        <v>71531609096</v>
      </c>
      <c r="I309" s="12">
        <f t="shared" si="36"/>
        <v>2.2568999999999999</v>
      </c>
    </row>
    <row r="310" spans="1:9" x14ac:dyDescent="0.35">
      <c r="A310" s="8">
        <v>272</v>
      </c>
      <c r="B310" t="s">
        <v>27</v>
      </c>
      <c r="C310" t="s">
        <v>28</v>
      </c>
      <c r="D310" t="s">
        <v>18</v>
      </c>
      <c r="E310" s="3">
        <v>73339444736</v>
      </c>
      <c r="F310" s="3">
        <v>73339444736</v>
      </c>
      <c r="G310" s="4">
        <v>0</v>
      </c>
      <c r="H310" s="3">
        <v>73339444736</v>
      </c>
      <c r="I310" s="2">
        <v>0</v>
      </c>
    </row>
    <row r="311" spans="1:9" x14ac:dyDescent="0.35">
      <c r="A311" s="8">
        <v>273</v>
      </c>
      <c r="B311" t="s">
        <v>27</v>
      </c>
      <c r="C311" t="s">
        <v>29</v>
      </c>
      <c r="D311" t="s">
        <v>30</v>
      </c>
      <c r="E311" s="3">
        <v>45790522429</v>
      </c>
      <c r="F311" s="3">
        <v>45790522429</v>
      </c>
      <c r="G311" s="4">
        <v>0</v>
      </c>
      <c r="H311" s="3">
        <v>45790522429</v>
      </c>
      <c r="I311" s="2">
        <v>0</v>
      </c>
    </row>
    <row r="312" spans="1:9" x14ac:dyDescent="0.35">
      <c r="A312" s="8">
        <v>274</v>
      </c>
      <c r="B312" s="7" t="s">
        <v>27</v>
      </c>
      <c r="C312" s="7" t="s">
        <v>28</v>
      </c>
      <c r="D312" s="7" t="s">
        <v>315</v>
      </c>
      <c r="E312" s="6">
        <v>12415428994</v>
      </c>
      <c r="F312" s="6">
        <v>12415428994</v>
      </c>
      <c r="G312" s="6">
        <v>604884337</v>
      </c>
      <c r="H312" s="6">
        <v>11810544657</v>
      </c>
      <c r="I312" s="5">
        <v>4.87E-2</v>
      </c>
    </row>
    <row r="313" spans="1:9" x14ac:dyDescent="0.35">
      <c r="A313" s="8">
        <v>275</v>
      </c>
      <c r="B313" s="7" t="s">
        <v>27</v>
      </c>
      <c r="C313" s="7" t="s">
        <v>312</v>
      </c>
      <c r="D313" s="7" t="s">
        <v>311</v>
      </c>
      <c r="E313" s="6">
        <v>59774610340</v>
      </c>
      <c r="F313" s="6">
        <v>59774610340</v>
      </c>
      <c r="G313" s="6">
        <v>30301783688</v>
      </c>
      <c r="H313" s="6">
        <v>29472826652</v>
      </c>
      <c r="I313" s="5">
        <v>0.50690000000000002</v>
      </c>
    </row>
    <row r="314" spans="1:9" x14ac:dyDescent="0.35">
      <c r="A314" s="8"/>
      <c r="B314" s="7"/>
      <c r="C314" s="7"/>
      <c r="D314" s="7"/>
      <c r="E314" s="12">
        <f>SUM(E310:E313)</f>
        <v>191320006499</v>
      </c>
      <c r="F314" s="12">
        <f t="shared" ref="F314:I314" si="37">SUM(F310:F313)</f>
        <v>191320006499</v>
      </c>
      <c r="G314" s="12">
        <f t="shared" si="37"/>
        <v>30906668025</v>
      </c>
      <c r="H314" s="12">
        <f t="shared" si="37"/>
        <v>160413338474</v>
      </c>
      <c r="I314" s="12">
        <f t="shared" si="37"/>
        <v>0.55559999999999998</v>
      </c>
    </row>
    <row r="315" spans="1:9" x14ac:dyDescent="0.35">
      <c r="A315" s="8">
        <v>276</v>
      </c>
      <c r="B315" t="s">
        <v>101</v>
      </c>
      <c r="C315" t="s">
        <v>102</v>
      </c>
      <c r="D315" t="s">
        <v>103</v>
      </c>
      <c r="E315" s="3">
        <v>2813620000</v>
      </c>
      <c r="F315" s="3">
        <v>2813620000</v>
      </c>
      <c r="G315" s="4">
        <v>0</v>
      </c>
      <c r="H315" s="3">
        <v>2813620000</v>
      </c>
      <c r="I315" s="2">
        <v>0</v>
      </c>
    </row>
    <row r="316" spans="1:9" x14ac:dyDescent="0.35">
      <c r="A316" s="8">
        <v>277</v>
      </c>
      <c r="B316" t="s">
        <v>101</v>
      </c>
      <c r="C316" t="s">
        <v>191</v>
      </c>
      <c r="D316" t="s">
        <v>192</v>
      </c>
      <c r="E316" s="3">
        <v>62718789984</v>
      </c>
      <c r="F316" s="3">
        <v>62718789984</v>
      </c>
      <c r="G316" s="3">
        <v>55702230157</v>
      </c>
      <c r="H316" s="3">
        <v>7016559827</v>
      </c>
      <c r="I316" s="2">
        <v>0.8881</v>
      </c>
    </row>
    <row r="317" spans="1:9" x14ac:dyDescent="0.35">
      <c r="A317" s="8">
        <v>278</v>
      </c>
      <c r="B317" s="7" t="s">
        <v>101</v>
      </c>
      <c r="C317" s="7" t="s">
        <v>100</v>
      </c>
      <c r="D317" s="7" t="s">
        <v>18</v>
      </c>
      <c r="E317" s="6">
        <v>1800000000</v>
      </c>
      <c r="F317" s="6">
        <v>1800000000</v>
      </c>
      <c r="G317" s="6">
        <v>1800000000</v>
      </c>
      <c r="H317" s="8">
        <v>0</v>
      </c>
      <c r="I317" s="5">
        <v>1</v>
      </c>
    </row>
    <row r="318" spans="1:9" x14ac:dyDescent="0.35">
      <c r="E318" s="13">
        <f>SUM(E315:E317)</f>
        <v>67332409984</v>
      </c>
      <c r="F318" s="13">
        <f t="shared" ref="F318:I318" si="38">SUM(F315:F317)</f>
        <v>67332409984</v>
      </c>
      <c r="G318" s="13">
        <f t="shared" si="38"/>
        <v>57502230157</v>
      </c>
      <c r="H318" s="13">
        <f t="shared" si="38"/>
        <v>9830179827</v>
      </c>
      <c r="I318" s="13">
        <f t="shared" si="38"/>
        <v>1.8881000000000001</v>
      </c>
    </row>
  </sheetData>
  <sortState xmlns:xlrd2="http://schemas.microsoft.com/office/spreadsheetml/2017/richdata2" ref="B3:I317">
    <sortCondition ref="B3:B317"/>
  </sortState>
  <mergeCells count="1">
    <mergeCell ref="A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82EED-D438-4178-8DCB-512F326A2E95}">
  <dimension ref="B2:H49"/>
  <sheetViews>
    <sheetView tabSelected="1" view="pageBreakPreview" topLeftCell="B1" zoomScale="90" zoomScaleNormal="100" zoomScaleSheetLayoutView="90" workbookViewId="0">
      <selection activeCell="E49" sqref="E49"/>
    </sheetView>
  </sheetViews>
  <sheetFormatPr defaultRowHeight="14.5" x14ac:dyDescent="0.35"/>
  <cols>
    <col min="1" max="2" width="8.7265625" style="14"/>
    <col min="3" max="3" width="35.26953125" style="14" customWidth="1"/>
    <col min="4" max="4" width="24.90625" style="14" customWidth="1"/>
    <col min="5" max="5" width="25.81640625" style="14" customWidth="1"/>
    <col min="6" max="6" width="25.90625" style="14" customWidth="1"/>
    <col min="7" max="7" width="17.36328125" style="14" customWidth="1"/>
    <col min="8" max="8" width="19" style="14" customWidth="1"/>
    <col min="9" max="16384" width="8.7265625" style="14"/>
  </cols>
  <sheetData>
    <row r="2" spans="2:8" ht="23.5" x14ac:dyDescent="0.35">
      <c r="B2" s="59" t="s">
        <v>380</v>
      </c>
      <c r="C2" s="59"/>
      <c r="D2" s="59"/>
      <c r="E2" s="59"/>
      <c r="F2" s="59"/>
      <c r="G2" s="59"/>
    </row>
    <row r="3" spans="2:8" ht="23.5" x14ac:dyDescent="0.35">
      <c r="B3" s="59" t="s">
        <v>401</v>
      </c>
      <c r="C3" s="59"/>
      <c r="D3" s="59"/>
      <c r="E3" s="59"/>
      <c r="F3" s="59"/>
      <c r="G3" s="59"/>
    </row>
    <row r="4" spans="2:8" ht="25" customHeight="1" x14ac:dyDescent="0.55000000000000004">
      <c r="B4" s="60" t="s">
        <v>381</v>
      </c>
      <c r="C4" s="60"/>
      <c r="D4" s="60"/>
      <c r="E4" s="60"/>
      <c r="F4" s="60"/>
      <c r="G4" s="60"/>
    </row>
    <row r="5" spans="2:8" ht="25" customHeight="1" x14ac:dyDescent="0.55000000000000004">
      <c r="B5" s="15"/>
      <c r="C5" s="15"/>
      <c r="D5" s="15"/>
    </row>
    <row r="6" spans="2:8" ht="21" customHeight="1" thickBot="1" x14ac:dyDescent="0.4">
      <c r="G6" s="16" t="s">
        <v>382</v>
      </c>
    </row>
    <row r="7" spans="2:8" ht="30" customHeight="1" x14ac:dyDescent="0.35">
      <c r="B7" s="61" t="s">
        <v>383</v>
      </c>
      <c r="C7" s="63" t="s">
        <v>384</v>
      </c>
      <c r="D7" s="65" t="s">
        <v>385</v>
      </c>
      <c r="E7" s="67" t="s">
        <v>386</v>
      </c>
      <c r="F7" s="67" t="s">
        <v>387</v>
      </c>
      <c r="G7" s="69" t="s">
        <v>388</v>
      </c>
      <c r="H7" s="57" t="s">
        <v>389</v>
      </c>
    </row>
    <row r="8" spans="2:8" ht="20.5" customHeight="1" x14ac:dyDescent="0.35">
      <c r="B8" s="62"/>
      <c r="C8" s="64"/>
      <c r="D8" s="66"/>
      <c r="E8" s="68"/>
      <c r="F8" s="68"/>
      <c r="G8" s="70"/>
      <c r="H8" s="58"/>
    </row>
    <row r="9" spans="2:8" x14ac:dyDescent="0.35">
      <c r="B9" s="17"/>
      <c r="C9" s="18"/>
      <c r="D9" s="18"/>
      <c r="E9" s="19"/>
      <c r="F9" s="20"/>
      <c r="G9" s="21"/>
      <c r="H9" s="22"/>
    </row>
    <row r="10" spans="2:8" ht="35" customHeight="1" x14ac:dyDescent="0.35">
      <c r="B10" s="23">
        <v>1</v>
      </c>
      <c r="C10" s="24" t="str">
        <f>'[1]DATA OPD'!C34</f>
        <v>Badan Kepegawaian Daerah</v>
      </c>
      <c r="D10" s="25">
        <f>Sheet1!F5</f>
        <v>34212588596</v>
      </c>
      <c r="E10" s="25">
        <f>Sheet1!G5</f>
        <v>3240907739</v>
      </c>
      <c r="F10" s="25">
        <f>Sheet1!H5</f>
        <v>30971680857</v>
      </c>
      <c r="G10" s="26">
        <f>E10/D10</f>
        <v>9.4728515789036613E-2</v>
      </c>
      <c r="H10" s="27"/>
    </row>
    <row r="11" spans="2:8" ht="35" customHeight="1" x14ac:dyDescent="0.35">
      <c r="B11" s="28">
        <v>2</v>
      </c>
      <c r="C11" s="29" t="str">
        <f>'[1]DATA OPD'!C51</f>
        <v>Badan Kesatuan Bangsa dan Politik Provinsi Papua Barat</v>
      </c>
      <c r="D11" s="30">
        <f>Sheet1!F25</f>
        <v>15965160983</v>
      </c>
      <c r="E11" s="30">
        <f>Sheet1!G25</f>
        <v>406740372</v>
      </c>
      <c r="F11" s="30">
        <f>Sheet1!H25</f>
        <v>15558420611</v>
      </c>
      <c r="G11" s="31">
        <f t="shared" ref="G11:G48" si="0">E11/D11</f>
        <v>2.5476747302022491E-2</v>
      </c>
      <c r="H11" s="32"/>
    </row>
    <row r="12" spans="2:8" ht="35" customHeight="1" x14ac:dyDescent="0.35">
      <c r="B12" s="23">
        <v>3</v>
      </c>
      <c r="C12" s="24" t="str">
        <f>'[1]DATA OPD'!C69</f>
        <v>Badan Penanggulangan Bencana  Daerah Provinsi Papua Barat</v>
      </c>
      <c r="D12" s="25">
        <f>Sheet1!F28</f>
        <v>4705356700</v>
      </c>
      <c r="E12" s="25">
        <f>Sheet1!G28</f>
        <v>4705356700</v>
      </c>
      <c r="F12" s="25">
        <f>Sheet1!H28</f>
        <v>0</v>
      </c>
      <c r="G12" s="26">
        <f t="shared" si="0"/>
        <v>1</v>
      </c>
      <c r="H12" s="27"/>
    </row>
    <row r="13" spans="2:8" ht="35" customHeight="1" x14ac:dyDescent="0.35">
      <c r="B13" s="28">
        <v>4</v>
      </c>
      <c r="C13" s="29" t="str">
        <f>'[1]DATA OPD'!C453</f>
        <v>Badan Pendapatan Daerah Provinsi Papua Barat</v>
      </c>
      <c r="D13" s="30">
        <f>Sheet1!F35</f>
        <v>151353668214</v>
      </c>
      <c r="E13" s="30">
        <f>Sheet1!G35</f>
        <v>78805708766</v>
      </c>
      <c r="F13" s="30">
        <f>Sheet1!H35</f>
        <v>72547959448</v>
      </c>
      <c r="G13" s="31">
        <f t="shared" si="0"/>
        <v>0.52067260540111959</v>
      </c>
      <c r="H13" s="32"/>
    </row>
    <row r="14" spans="2:8" ht="35" customHeight="1" x14ac:dyDescent="0.35">
      <c r="B14" s="23">
        <v>5</v>
      </c>
      <c r="C14" s="24" t="str">
        <f>'[1]DATA OPD'!C568</f>
        <v>Badan Penelitian dan Pengembangan Daerah Provinsi Papua  Barat</v>
      </c>
      <c r="D14" s="25">
        <f>Sheet1!F38</f>
        <v>13570204167</v>
      </c>
      <c r="E14" s="25">
        <f>Sheet1!G38</f>
        <v>6541086957</v>
      </c>
      <c r="F14" s="25">
        <f>Sheet1!H38</f>
        <v>7029117210</v>
      </c>
      <c r="G14" s="26">
        <f t="shared" si="0"/>
        <v>0.48201831575287601</v>
      </c>
      <c r="H14" s="27"/>
    </row>
    <row r="15" spans="2:8" ht="35" customHeight="1" x14ac:dyDescent="0.35">
      <c r="B15" s="28">
        <v>6</v>
      </c>
      <c r="C15" s="29" t="str">
        <f>'[1]DATA OPD'!C770</f>
        <v xml:space="preserve">Badan Pengelola Keuangan dan Aset Daerah Provinsi Papua Barat </v>
      </c>
      <c r="D15" s="30">
        <f>Sheet1!F92</f>
        <v>2083807633231</v>
      </c>
      <c r="E15" s="30">
        <f>Sheet1!G92</f>
        <v>70196927746</v>
      </c>
      <c r="F15" s="30">
        <f>Sheet1!H92</f>
        <v>2013610705485</v>
      </c>
      <c r="G15" s="31">
        <f t="shared" si="0"/>
        <v>3.3686856035342265E-2</v>
      </c>
      <c r="H15" s="33"/>
    </row>
    <row r="16" spans="2:8" ht="35" customHeight="1" x14ac:dyDescent="0.35">
      <c r="B16" s="23">
        <v>7</v>
      </c>
      <c r="C16" s="24" t="str">
        <f>'[1]DATA OPD'!C774</f>
        <v>Badan Pengembangan Sumber Daya Manusia Daerah Provinsi</v>
      </c>
      <c r="D16" s="25"/>
      <c r="E16" s="34"/>
      <c r="F16" s="35"/>
      <c r="G16" s="26" t="e">
        <f t="shared" si="0"/>
        <v>#DIV/0!</v>
      </c>
      <c r="H16" s="36"/>
    </row>
    <row r="17" spans="2:8" ht="35" customHeight="1" x14ac:dyDescent="0.35">
      <c r="B17" s="28">
        <v>8</v>
      </c>
      <c r="C17" s="29" t="str">
        <f>'[1]DATA OPD'!C778</f>
        <v>Badan Penghubung Daerah Provinsi Papua Barat</v>
      </c>
      <c r="D17" s="30">
        <f>Sheet1!F95</f>
        <v>15279961620</v>
      </c>
      <c r="E17" s="30">
        <f>Sheet1!G95</f>
        <v>1133774074</v>
      </c>
      <c r="F17" s="30">
        <f>Sheet1!H95</f>
        <v>14146187546</v>
      </c>
      <c r="G17" s="31">
        <f t="shared" si="0"/>
        <v>7.4200060327114875E-2</v>
      </c>
      <c r="H17" s="32"/>
    </row>
    <row r="18" spans="2:8" ht="35" customHeight="1" x14ac:dyDescent="0.35">
      <c r="B18" s="23">
        <v>9</v>
      </c>
      <c r="C18" s="24" t="str">
        <f>'[1]DATA OPD'!C1097</f>
        <v>Badan Perencanaan Pembangunan Daerah Provinsi Papua Barat</v>
      </c>
      <c r="D18" s="25">
        <f>Sheet1!F100</f>
        <v>49850815428</v>
      </c>
      <c r="E18" s="25">
        <f>Sheet1!G100</f>
        <v>39705488890</v>
      </c>
      <c r="F18" s="25">
        <f>Sheet1!H100</f>
        <v>10145326538</v>
      </c>
      <c r="G18" s="26">
        <f t="shared" si="0"/>
        <v>0.79648624699724335</v>
      </c>
      <c r="H18" s="36"/>
    </row>
    <row r="19" spans="2:8" ht="35" customHeight="1" x14ac:dyDescent="0.35">
      <c r="B19" s="28">
        <v>10</v>
      </c>
      <c r="C19" s="29" t="s">
        <v>390</v>
      </c>
      <c r="D19" s="30">
        <f>Sheet1!F318</f>
        <v>67332409984</v>
      </c>
      <c r="E19" s="30">
        <f>Sheet1!G318</f>
        <v>57502230157</v>
      </c>
      <c r="F19" s="30">
        <f>Sheet1!H318</f>
        <v>9830179827</v>
      </c>
      <c r="G19" s="31">
        <f t="shared" si="0"/>
        <v>0.85400522824987379</v>
      </c>
      <c r="H19" s="33"/>
    </row>
    <row r="20" spans="2:8" ht="45" customHeight="1" x14ac:dyDescent="0.35">
      <c r="B20" s="23">
        <v>11</v>
      </c>
      <c r="C20" s="24" t="str">
        <f>'[1]DATA OPD'!C1106</f>
        <v>Dinas Administrasi Kependudukan Pencatatan Sipil Pengendalian Penduduk dan Keluarga Berencana</v>
      </c>
      <c r="D20" s="25">
        <f>Sheet1!F111</f>
        <v>40300825162</v>
      </c>
      <c r="E20" s="25">
        <f>Sheet1!G111</f>
        <v>4075417650</v>
      </c>
      <c r="F20" s="25">
        <f>Sheet1!H111</f>
        <v>36225407512</v>
      </c>
      <c r="G20" s="26">
        <f t="shared" si="0"/>
        <v>0.10112491825211427</v>
      </c>
      <c r="H20" s="27"/>
    </row>
    <row r="21" spans="2:8" ht="35" customHeight="1" x14ac:dyDescent="0.35">
      <c r="B21" s="28">
        <v>12</v>
      </c>
      <c r="C21" s="37" t="str">
        <f>'[1]DATA OPD'!C1141</f>
        <v>Dinas Energi dan Sumberdaya Mineral</v>
      </c>
      <c r="D21" s="38">
        <f>Sheet1!F114</f>
        <v>35534111349</v>
      </c>
      <c r="E21" s="38">
        <f>Sheet1!G114</f>
        <v>31227204739</v>
      </c>
      <c r="F21" s="38">
        <f>Sheet1!H114</f>
        <v>4306906610</v>
      </c>
      <c r="G21" s="31">
        <f t="shared" si="0"/>
        <v>0.87879515072997016</v>
      </c>
      <c r="H21" s="32"/>
    </row>
    <row r="22" spans="2:8" ht="35" customHeight="1" x14ac:dyDescent="0.35">
      <c r="B22" s="23">
        <v>13</v>
      </c>
      <c r="C22" s="39" t="str">
        <f>'[1]DATA OPD'!C1151</f>
        <v>Dinas Kearsipan dan Perpustakaan Provinsi Papua Barat</v>
      </c>
      <c r="D22" s="40">
        <f>Sheet1!E115</f>
        <v>12933516284</v>
      </c>
      <c r="E22" s="40">
        <f>Sheet1!F115</f>
        <v>12933516284</v>
      </c>
      <c r="F22" s="40">
        <f>Sheet1!G115</f>
        <v>769598263</v>
      </c>
      <c r="G22" s="26">
        <f t="shared" si="0"/>
        <v>1</v>
      </c>
      <c r="H22" s="36"/>
    </row>
    <row r="23" spans="2:8" ht="35" customHeight="1" x14ac:dyDescent="0.35">
      <c r="B23" s="28">
        <v>14</v>
      </c>
      <c r="C23" s="41" t="str">
        <f>'[1]DATA OPD'!C1184</f>
        <v>Dinas Kebudayaan dan Pariwisata Provinsi Papua Barat</v>
      </c>
      <c r="D23" s="42">
        <f>Sheet1!F126</f>
        <v>32686342404</v>
      </c>
      <c r="E23" s="42">
        <f>Sheet1!G126</f>
        <v>1948952297</v>
      </c>
      <c r="F23" s="42">
        <f>Sheet1!H126</f>
        <v>30737390107</v>
      </c>
      <c r="G23" s="31">
        <f t="shared" si="0"/>
        <v>5.9625891233443619E-2</v>
      </c>
      <c r="H23" s="32"/>
    </row>
    <row r="24" spans="2:8" ht="35" customHeight="1" x14ac:dyDescent="0.35">
      <c r="B24" s="23">
        <v>15</v>
      </c>
      <c r="C24" s="24" t="str">
        <f>'[1]DATA OPD'!C1420</f>
        <v>Dinas Kehutanan Provinsi Papua Barat</v>
      </c>
      <c r="D24" s="25">
        <f>Sheet1!F131</f>
        <v>143153588696</v>
      </c>
      <c r="E24" s="25">
        <f>Sheet1!G131</f>
        <v>59557650624</v>
      </c>
      <c r="F24" s="25">
        <f>Sheet1!H131</f>
        <v>83595938072</v>
      </c>
      <c r="G24" s="26">
        <f t="shared" si="0"/>
        <v>0.41604022062259455</v>
      </c>
      <c r="H24" s="36"/>
    </row>
    <row r="25" spans="2:8" ht="35" customHeight="1" x14ac:dyDescent="0.35">
      <c r="B25" s="28">
        <v>16</v>
      </c>
      <c r="C25" s="29" t="str">
        <f>'[1]DATA OPD'!C1762</f>
        <v>Dinas Kelautan dan Perikanan</v>
      </c>
      <c r="D25" s="30">
        <f>Sheet1!F138</f>
        <v>66967633450</v>
      </c>
      <c r="E25" s="30">
        <f>Sheet1!G138</f>
        <v>67275204400</v>
      </c>
      <c r="F25" s="30">
        <f>Sheet1!H138</f>
        <v>-307570950</v>
      </c>
      <c r="G25" s="31">
        <f t="shared" si="0"/>
        <v>1.0045928299113278</v>
      </c>
      <c r="H25" s="32"/>
    </row>
    <row r="26" spans="2:8" ht="35" customHeight="1" x14ac:dyDescent="0.35">
      <c r="B26" s="23">
        <v>17</v>
      </c>
      <c r="C26" s="24" t="s">
        <v>391</v>
      </c>
      <c r="D26" s="25">
        <f>Sheet1!F111</f>
        <v>40300825162</v>
      </c>
      <c r="E26" s="25">
        <f>Sheet1!G111</f>
        <v>4075417650</v>
      </c>
      <c r="F26" s="25">
        <f>Sheet1!H111</f>
        <v>36225407512</v>
      </c>
      <c r="G26" s="26">
        <f t="shared" si="0"/>
        <v>0.10112491825211427</v>
      </c>
      <c r="H26" s="27"/>
    </row>
    <row r="27" spans="2:8" ht="35" customHeight="1" x14ac:dyDescent="0.35">
      <c r="B27" s="28">
        <v>18</v>
      </c>
      <c r="C27" s="29" t="str">
        <f>'[1]DATA OPD'!C1847</f>
        <v>Dinas Kesehatan</v>
      </c>
      <c r="D27" s="30">
        <f>Sheet1!F147</f>
        <v>78785675004</v>
      </c>
      <c r="E27" s="30">
        <f>Sheet1!G147</f>
        <v>79820441692</v>
      </c>
      <c r="F27" s="30">
        <f>Sheet1!H147</f>
        <v>-1034766688</v>
      </c>
      <c r="G27" s="31">
        <f t="shared" si="0"/>
        <v>1.0131339445647634</v>
      </c>
      <c r="H27" s="32"/>
    </row>
    <row r="28" spans="2:8" ht="35" customHeight="1" x14ac:dyDescent="0.35">
      <c r="B28" s="23">
        <v>19</v>
      </c>
      <c r="C28" s="24" t="s">
        <v>392</v>
      </c>
      <c r="D28" s="25">
        <f>Sheet1!F151</f>
        <v>24856974463</v>
      </c>
      <c r="E28" s="25">
        <f>Sheet1!G151</f>
        <v>7699346338</v>
      </c>
      <c r="F28" s="25">
        <f>Sheet1!H151</f>
        <v>17157628125</v>
      </c>
      <c r="G28" s="26">
        <f t="shared" si="0"/>
        <v>0.30974591656199346</v>
      </c>
      <c r="H28" s="36"/>
    </row>
    <row r="29" spans="2:8" ht="35" customHeight="1" x14ac:dyDescent="0.35">
      <c r="B29" s="28">
        <v>20</v>
      </c>
      <c r="C29" s="29" t="str">
        <f>'[1]DATA OPD'!C1912</f>
        <v>Dinas Komunikasi Informatika, Persandian dan Statistik</v>
      </c>
      <c r="D29" s="30">
        <f>Sheet1!F157</f>
        <v>36726466577</v>
      </c>
      <c r="E29" s="30">
        <f>Sheet1!G157</f>
        <v>24226301972</v>
      </c>
      <c r="F29" s="30">
        <f>Sheet1!H157</f>
        <v>12500164605</v>
      </c>
      <c r="G29" s="31">
        <f t="shared" si="0"/>
        <v>0.65964151278227656</v>
      </c>
      <c r="H29" s="32"/>
    </row>
    <row r="30" spans="2:8" ht="35" customHeight="1" x14ac:dyDescent="0.35">
      <c r="B30" s="23">
        <v>21</v>
      </c>
      <c r="C30" s="24" t="str">
        <f>'[1]DATA OPD'!C1953</f>
        <v>Dinas Koperasi dan UKM</v>
      </c>
      <c r="D30" s="25">
        <f>Sheet1!F166</f>
        <v>28437666772</v>
      </c>
      <c r="E30" s="25">
        <f>Sheet1!G166</f>
        <v>12308575274</v>
      </c>
      <c r="F30" s="25">
        <f>Sheet1!H166</f>
        <v>16129091498</v>
      </c>
      <c r="G30" s="26">
        <f t="shared" si="0"/>
        <v>0.43282648230898962</v>
      </c>
      <c r="H30" s="36"/>
    </row>
    <row r="31" spans="2:8" ht="35" customHeight="1" x14ac:dyDescent="0.35">
      <c r="B31" s="28">
        <v>22</v>
      </c>
      <c r="C31" s="29" t="str">
        <f>'[1]DATA OPD'!C1969</f>
        <v>Dinas Lingkungan Hidup dan Pertanahan</v>
      </c>
      <c r="D31" s="30">
        <f>Sheet1!F173</f>
        <v>20562595547</v>
      </c>
      <c r="E31" s="30">
        <f>Sheet1!G173</f>
        <v>1795943843</v>
      </c>
      <c r="F31" s="30">
        <f>Sheet1!H173</f>
        <v>18766651704</v>
      </c>
      <c r="G31" s="31">
        <f t="shared" si="0"/>
        <v>8.7340328165041448E-2</v>
      </c>
      <c r="H31" s="33"/>
    </row>
    <row r="32" spans="2:8" ht="39.5" customHeight="1" x14ac:dyDescent="0.35">
      <c r="B32" s="23">
        <v>23</v>
      </c>
      <c r="C32" s="24" t="s">
        <v>65</v>
      </c>
      <c r="D32" s="25">
        <f>Sheet1!F189</f>
        <v>962950748788</v>
      </c>
      <c r="E32" s="25">
        <f>Sheet1!G189</f>
        <v>729355444864</v>
      </c>
      <c r="F32" s="25">
        <f>Sheet1!H189</f>
        <v>233595303924</v>
      </c>
      <c r="G32" s="26">
        <f t="shared" si="0"/>
        <v>0.75741718440116446</v>
      </c>
      <c r="H32" s="27"/>
    </row>
    <row r="33" spans="2:8" ht="35" customHeight="1" x14ac:dyDescent="0.35">
      <c r="B33" s="28">
        <v>24</v>
      </c>
      <c r="C33" s="29" t="s">
        <v>37</v>
      </c>
      <c r="D33" s="30">
        <f>Sheet1!F196</f>
        <v>35618929459</v>
      </c>
      <c r="E33" s="30">
        <f>Sheet1!G196</f>
        <v>18284834437</v>
      </c>
      <c r="F33" s="30">
        <f>Sheet1!H196</f>
        <v>17334095022</v>
      </c>
      <c r="G33" s="31">
        <f t="shared" si="0"/>
        <v>0.51334598525896702</v>
      </c>
      <c r="H33" s="32"/>
    </row>
    <row r="34" spans="2:8" ht="35" customHeight="1" x14ac:dyDescent="0.35">
      <c r="B34" s="23">
        <v>25</v>
      </c>
      <c r="C34" s="24" t="s">
        <v>318</v>
      </c>
      <c r="D34" s="25">
        <f>Sheet1!F204</f>
        <v>28423561078</v>
      </c>
      <c r="E34" s="25">
        <f>Sheet1!G204</f>
        <v>0</v>
      </c>
      <c r="F34" s="25">
        <f>Sheet1!H204</f>
        <v>28423561078</v>
      </c>
      <c r="G34" s="26">
        <f t="shared" si="0"/>
        <v>0</v>
      </c>
      <c r="H34" s="27"/>
    </row>
    <row r="35" spans="2:8" ht="35" customHeight="1" x14ac:dyDescent="0.35">
      <c r="B35" s="28">
        <v>26</v>
      </c>
      <c r="C35" s="29" t="s">
        <v>393</v>
      </c>
      <c r="D35" s="30">
        <f>Sheet1!F143</f>
        <v>29713415601</v>
      </c>
      <c r="E35" s="30">
        <f>Sheet1!G143</f>
        <v>29702312891</v>
      </c>
      <c r="F35" s="30">
        <f>Sheet1!H143</f>
        <v>11102710</v>
      </c>
      <c r="G35" s="31">
        <f t="shared" si="0"/>
        <v>0.99962634016401575</v>
      </c>
      <c r="H35" s="33"/>
    </row>
    <row r="36" spans="2:8" ht="35" customHeight="1" x14ac:dyDescent="0.35">
      <c r="B36" s="23">
        <v>27</v>
      </c>
      <c r="C36" s="24" t="s">
        <v>220</v>
      </c>
      <c r="D36" s="25">
        <f>Sheet1!F210</f>
        <v>14169830935</v>
      </c>
      <c r="E36" s="25">
        <f>Sheet1!G210</f>
        <v>14169829509</v>
      </c>
      <c r="F36" s="25">
        <f>Sheet1!H210</f>
        <v>1426</v>
      </c>
      <c r="G36" s="26">
        <f t="shared" si="0"/>
        <v>0.99999989936365463</v>
      </c>
      <c r="H36" s="27"/>
    </row>
    <row r="37" spans="2:8" ht="35" customHeight="1" thickBot="1" x14ac:dyDescent="0.4">
      <c r="B37" s="28">
        <v>28</v>
      </c>
      <c r="C37" s="43" t="s">
        <v>394</v>
      </c>
      <c r="D37" s="44">
        <f>Sheet1!F215</f>
        <v>327299864399</v>
      </c>
      <c r="E37" s="44">
        <f>Sheet1!G215</f>
        <v>173121880685</v>
      </c>
      <c r="F37" s="44">
        <f>Sheet1!H215</f>
        <v>154177983714</v>
      </c>
      <c r="G37" s="31">
        <f t="shared" si="0"/>
        <v>0.52893966516879787</v>
      </c>
      <c r="H37" s="33"/>
    </row>
    <row r="38" spans="2:8" ht="35" customHeight="1" x14ac:dyDescent="0.35">
      <c r="B38" s="23">
        <v>29</v>
      </c>
      <c r="C38" s="45" t="s">
        <v>395</v>
      </c>
      <c r="D38" s="46">
        <f>Sheet1!F221</f>
        <v>82993192451</v>
      </c>
      <c r="E38" s="46">
        <f>Sheet1!G221</f>
        <v>66285081580</v>
      </c>
      <c r="F38" s="46">
        <f>Sheet1!H221</f>
        <v>16708110871</v>
      </c>
      <c r="G38" s="26">
        <f t="shared" si="0"/>
        <v>0.7986809474660872</v>
      </c>
      <c r="H38" s="27"/>
    </row>
    <row r="39" spans="2:8" ht="35" customHeight="1" x14ac:dyDescent="0.35">
      <c r="B39" s="28">
        <v>30</v>
      </c>
      <c r="C39" s="47" t="s">
        <v>165</v>
      </c>
      <c r="D39" s="48">
        <f>Sheet1!F230</f>
        <v>42957599039</v>
      </c>
      <c r="E39" s="48">
        <f>Sheet1!G230</f>
        <v>22069637460</v>
      </c>
      <c r="F39" s="48">
        <f>Sheet1!H230</f>
        <v>20887961579</v>
      </c>
      <c r="G39" s="31">
        <f t="shared" si="0"/>
        <v>0.51375397959191327</v>
      </c>
      <c r="H39" s="33"/>
    </row>
    <row r="40" spans="2:8" ht="35" customHeight="1" x14ac:dyDescent="0.35">
      <c r="B40" s="23">
        <v>31</v>
      </c>
      <c r="C40" s="45" t="s">
        <v>351</v>
      </c>
      <c r="D40" s="46">
        <f>Sheet1!F236</f>
        <v>32218491838</v>
      </c>
      <c r="E40" s="46">
        <f>Sheet1!G236</f>
        <v>12411149795</v>
      </c>
      <c r="F40" s="46">
        <f>Sheet1!H236</f>
        <v>19807342043</v>
      </c>
      <c r="G40" s="26">
        <f t="shared" si="0"/>
        <v>0.38521821124978012</v>
      </c>
      <c r="H40" s="36"/>
    </row>
    <row r="41" spans="2:8" ht="35" customHeight="1" x14ac:dyDescent="0.35">
      <c r="B41" s="28">
        <v>32</v>
      </c>
      <c r="C41" s="29" t="s">
        <v>50</v>
      </c>
      <c r="D41" s="30">
        <f>Sheet1!F243</f>
        <v>43129305064</v>
      </c>
      <c r="E41" s="30">
        <f>Sheet1!G243</f>
        <v>0</v>
      </c>
      <c r="F41" s="30">
        <f>Sheet1!H243</f>
        <v>43129305064</v>
      </c>
      <c r="G41" s="31">
        <f t="shared" si="0"/>
        <v>0</v>
      </c>
      <c r="H41" s="32"/>
    </row>
    <row r="42" spans="2:8" ht="35" customHeight="1" x14ac:dyDescent="0.35">
      <c r="B42" s="23">
        <v>33</v>
      </c>
      <c r="C42" s="24" t="s">
        <v>396</v>
      </c>
      <c r="D42" s="25">
        <f>Sheet1!F250</f>
        <v>74260399464</v>
      </c>
      <c r="E42" s="25">
        <f>Sheet1!G250</f>
        <v>27060782448</v>
      </c>
      <c r="F42" s="25">
        <f>Sheet1!H250</f>
        <v>47199617016</v>
      </c>
      <c r="G42" s="26">
        <f t="shared" si="0"/>
        <v>0.36440394400407911</v>
      </c>
      <c r="H42" s="36"/>
    </row>
    <row r="43" spans="2:8" ht="35" customHeight="1" x14ac:dyDescent="0.35">
      <c r="B43" s="28">
        <v>34</v>
      </c>
      <c r="C43" s="29" t="s">
        <v>397</v>
      </c>
      <c r="D43" s="30">
        <f>Sheet1!F267</f>
        <v>58435549528</v>
      </c>
      <c r="E43" s="30">
        <f>Sheet1!G267</f>
        <v>10581746508</v>
      </c>
      <c r="F43" s="30">
        <f>Sheet1!H267</f>
        <v>47853803020</v>
      </c>
      <c r="G43" s="31">
        <f t="shared" si="0"/>
        <v>0.18108405916384249</v>
      </c>
      <c r="H43" s="33"/>
    </row>
    <row r="44" spans="2:8" ht="35" customHeight="1" x14ac:dyDescent="0.35">
      <c r="B44" s="23">
        <v>35</v>
      </c>
      <c r="C44" s="24" t="s">
        <v>398</v>
      </c>
      <c r="D44" s="25">
        <f>Sheet1!F271</f>
        <v>41063737218</v>
      </c>
      <c r="E44" s="25">
        <f>Sheet1!G271</f>
        <v>19866442928</v>
      </c>
      <c r="F44" s="25">
        <f>Sheet1!H271</f>
        <v>21197294290</v>
      </c>
      <c r="G44" s="26">
        <f t="shared" si="0"/>
        <v>0.48379529662710985</v>
      </c>
      <c r="H44" s="36"/>
    </row>
    <row r="45" spans="2:8" ht="35" customHeight="1" x14ac:dyDescent="0.35">
      <c r="B45" s="28">
        <v>36</v>
      </c>
      <c r="C45" s="29" t="s">
        <v>399</v>
      </c>
      <c r="D45" s="30">
        <f>Sheet1!F275</f>
        <v>5008190000</v>
      </c>
      <c r="E45" s="30">
        <f>Sheet1!G275</f>
        <v>4484703419</v>
      </c>
      <c r="F45" s="30">
        <f>Sheet1!H275</f>
        <v>523486581</v>
      </c>
      <c r="G45" s="31">
        <f t="shared" si="0"/>
        <v>0.89547389755580364</v>
      </c>
      <c r="H45" s="32"/>
    </row>
    <row r="46" spans="2:8" ht="35" customHeight="1" x14ac:dyDescent="0.35">
      <c r="B46" s="23">
        <v>37</v>
      </c>
      <c r="C46" s="24" t="s">
        <v>400</v>
      </c>
      <c r="D46" s="25">
        <f>Sheet1!F304</f>
        <v>169857761846</v>
      </c>
      <c r="E46" s="25">
        <f>Sheet1!G304</f>
        <v>85926672185</v>
      </c>
      <c r="F46" s="25">
        <f>Sheet1!H304</f>
        <v>83931089661</v>
      </c>
      <c r="G46" s="26">
        <f t="shared" si="0"/>
        <v>0.50587427534165108</v>
      </c>
      <c r="H46" s="36"/>
    </row>
    <row r="47" spans="2:8" ht="35" customHeight="1" x14ac:dyDescent="0.35">
      <c r="B47" s="28">
        <v>38</v>
      </c>
      <c r="C47" s="29" t="s">
        <v>186</v>
      </c>
      <c r="D47" s="30">
        <f>Sheet1!F309</f>
        <v>122750936813</v>
      </c>
      <c r="E47" s="30">
        <f>Sheet1!G309</f>
        <v>51219327717</v>
      </c>
      <c r="F47" s="30">
        <f>Sheet1!H309</f>
        <v>71531609096</v>
      </c>
      <c r="G47" s="31">
        <f t="shared" si="0"/>
        <v>0.41726221442226574</v>
      </c>
      <c r="H47" s="32"/>
    </row>
    <row r="48" spans="2:8" ht="35" customHeight="1" x14ac:dyDescent="0.35">
      <c r="B48" s="23">
        <v>39</v>
      </c>
      <c r="C48" s="24" t="s">
        <v>27</v>
      </c>
      <c r="D48" s="25">
        <f>Sheet1!F314</f>
        <v>191320006499</v>
      </c>
      <c r="E48" s="25">
        <f>Sheet1!G314</f>
        <v>30906668025</v>
      </c>
      <c r="F48" s="25">
        <f>Sheet1!H314</f>
        <v>160413338474</v>
      </c>
      <c r="G48" s="26">
        <f t="shared" si="0"/>
        <v>0.1615443601041355</v>
      </c>
      <c r="H48" s="27"/>
    </row>
    <row r="49" spans="2:8" ht="35" customHeight="1" thickBot="1" x14ac:dyDescent="0.4">
      <c r="B49" s="49"/>
      <c r="C49" s="50"/>
      <c r="D49" s="51">
        <f>SUM(D10:D48)</f>
        <v>5259495539813</v>
      </c>
      <c r="E49" s="52">
        <f>SUM(E10:E48)</f>
        <v>1864628708615</v>
      </c>
      <c r="F49" s="53">
        <f>SUM(F10:F48)</f>
        <v>3395636429461</v>
      </c>
      <c r="G49" s="54">
        <f>E49/D49</f>
        <v>0.35452615074967747</v>
      </c>
      <c r="H49" s="53">
        <f>SUM(H10:H48)</f>
        <v>0</v>
      </c>
    </row>
  </sheetData>
  <mergeCells count="10">
    <mergeCell ref="H7:H8"/>
    <mergeCell ref="B2:G2"/>
    <mergeCell ref="B3:G3"/>
    <mergeCell ref="B4:G4"/>
    <mergeCell ref="B7:B8"/>
    <mergeCell ref="C7:C8"/>
    <mergeCell ref="D7:D8"/>
    <mergeCell ref="E7:E8"/>
    <mergeCell ref="F7:F8"/>
    <mergeCell ref="G7:G8"/>
  </mergeCells>
  <printOptions horizontalCentered="1"/>
  <pageMargins left="0.31496062992125984" right="0.31496062992125984" top="0.74803149606299213" bottom="0.55118110236220474" header="0.31496062992125984" footer="0.31496062992125984"/>
  <pageSetup paperSize="256" scale="62" orientation="portrait" horizontalDpi="0" verticalDpi="0" r:id="rId1"/>
  <rowBreaks count="1" manualBreakCount="1">
    <brk id="37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REKAP OPD (2)</vt:lpstr>
      <vt:lpstr>'REKAP OPD (2)'!Print_Area</vt:lpstr>
      <vt:lpstr>'REKAP OPD (2)'!Print_Titles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IDEAPADFLEX</dc:creator>
  <cp:lastModifiedBy>IDEAPADFLEX</cp:lastModifiedBy>
  <cp:lastPrinted>2024-03-22T07:11:10Z</cp:lastPrinted>
  <dcterms:modified xsi:type="dcterms:W3CDTF">2024-05-03T04:56:39Z</dcterms:modified>
</cp:coreProperties>
</file>